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080" windowHeight="7680" tabRatio="801" firstSheet="1" activeTab="1"/>
  </bookViews>
  <sheets>
    <sheet name="туман титул" sheetId="29" r:id="rId1"/>
    <sheet name="таққослама" sheetId="4" r:id="rId2"/>
    <sheet name="худуд" sheetId="27" r:id="rId3"/>
    <sheet name="банк" sheetId="26" r:id="rId4"/>
    <sheet name="йўналишлари " sheetId="8" r:id="rId5"/>
    <sheet name="хориж инв." sheetId="14" r:id="rId6"/>
    <sheet name="манзилли" sheetId="30" r:id="rId7"/>
    <sheet name="3 та йуналиш своди" sheetId="32" r:id="rId8"/>
    <sheet name="1чорак" sheetId="33" r:id="rId9"/>
  </sheets>
  <definedNames>
    <definedName name="_xlnm._FilterDatabase" localSheetId="8" hidden="1">'1чорак'!$A$9:$N$12</definedName>
    <definedName name="_xlnm._FilterDatabase" localSheetId="7" hidden="1">'3 та йуналиш своди'!$B$8:$W$8</definedName>
    <definedName name="_xlnm._FilterDatabase" localSheetId="6" hidden="1">манзилли!$A$12:$N$30</definedName>
    <definedName name="_xlnm.Print_Titles" localSheetId="8">'1чорак'!$7:$8</definedName>
    <definedName name="_xlnm.Print_Titles" localSheetId="7">'3 та йуналиш своди'!$6:$7</definedName>
    <definedName name="_xlnm.Print_Titles" localSheetId="6">манзилли!$10:$11</definedName>
    <definedName name="_xlnm.Print_Titles" localSheetId="5">'хориж инв.'!$4:$4</definedName>
    <definedName name="_xlnm.Print_Area" localSheetId="8">'1чорак'!$A$1:$M$14</definedName>
    <definedName name="_xlnm.Print_Area" localSheetId="7">'3 та йуналиш своди'!$A$1:$L$29</definedName>
    <definedName name="_xlnm.Print_Area" localSheetId="3">банк!$A$1:$T$13</definedName>
    <definedName name="_xlnm.Print_Area" localSheetId="4">'йўналишлари '!$A$1:$J$18</definedName>
    <definedName name="_xlnm.Print_Area" localSheetId="6">манзилли!$A$1:$M$31</definedName>
    <definedName name="_xlnm.Print_Area" localSheetId="1">таққослама!$A$1:$T$12</definedName>
    <definedName name="_xlnm.Print_Area" localSheetId="0">'туман титул'!$B$2:$U$44</definedName>
    <definedName name="_xlnm.Print_Area" localSheetId="5">'хориж инв.'!$A$1:$F$19</definedName>
  </definedNames>
  <calcPr calcId="124519"/>
</workbook>
</file>

<file path=xl/calcChain.xml><?xml version="1.0" encoding="utf-8"?>
<calcChain xmlns="http://schemas.openxmlformats.org/spreadsheetml/2006/main">
  <c r="L29" i="32"/>
  <c r="K29"/>
  <c r="J29"/>
  <c r="I29"/>
  <c r="H29"/>
  <c r="G29"/>
  <c r="F29"/>
  <c r="B29"/>
  <c r="L11" l="1"/>
  <c r="L18"/>
  <c r="L20" l="1"/>
  <c r="I18"/>
  <c r="H18"/>
  <c r="G18"/>
  <c r="F18"/>
  <c r="I11"/>
  <c r="H11"/>
  <c r="H20" s="1"/>
  <c r="G11"/>
  <c r="G20" s="1"/>
  <c r="F11"/>
  <c r="F20" s="1"/>
  <c r="B11"/>
  <c r="B20" s="1"/>
  <c r="M9" i="33"/>
  <c r="J9"/>
  <c r="I9"/>
  <c r="H9"/>
  <c r="G9"/>
  <c r="J11" i="32"/>
  <c r="K11"/>
  <c r="H8" i="4"/>
  <c r="G8"/>
  <c r="F8"/>
  <c r="E8"/>
  <c r="D8"/>
  <c r="C8"/>
  <c r="A14" i="30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M12" l="1"/>
  <c r="J12"/>
  <c r="I12"/>
  <c r="H12"/>
  <c r="J5" i="8"/>
  <c r="I5"/>
  <c r="H5"/>
  <c r="G5"/>
  <c r="F5"/>
  <c r="E5"/>
  <c r="D5"/>
  <c r="C5"/>
  <c r="G12" i="30" l="1"/>
  <c r="S8" i="4"/>
  <c r="Q8"/>
  <c r="M8"/>
  <c r="K8"/>
  <c r="P12" l="1"/>
  <c r="P11"/>
  <c r="P10"/>
  <c r="O12"/>
  <c r="O11"/>
  <c r="O10"/>
  <c r="T12"/>
  <c r="T11"/>
  <c r="T10"/>
  <c r="R12"/>
  <c r="R11"/>
  <c r="R10"/>
  <c r="R9" l="1"/>
  <c r="R8" s="1"/>
  <c r="L8"/>
  <c r="T9"/>
  <c r="T8" s="1"/>
  <c r="N8"/>
  <c r="P9"/>
  <c r="P8" s="1"/>
  <c r="J8"/>
  <c r="O9"/>
  <c r="O8" s="1"/>
  <c r="I8"/>
  <c r="N9" i="27"/>
  <c r="L9"/>
  <c r="J9"/>
  <c r="I9"/>
  <c r="D9" l="1"/>
  <c r="C9"/>
  <c r="H9"/>
  <c r="F9"/>
  <c r="P8" i="26" l="1"/>
  <c r="O8"/>
  <c r="C8"/>
  <c r="T8"/>
  <c r="S8"/>
  <c r="R8"/>
  <c r="Q8"/>
  <c r="N8"/>
  <c r="M8"/>
  <c r="L8"/>
  <c r="K8"/>
  <c r="J8"/>
  <c r="H8"/>
  <c r="G8"/>
  <c r="F8"/>
  <c r="E8"/>
  <c r="D8"/>
  <c r="A11" l="1"/>
  <c r="I8"/>
  <c r="F5" i="14" l="1"/>
  <c r="E5"/>
  <c r="D5"/>
  <c r="AC12" i="4" l="1"/>
  <c r="AC11"/>
  <c r="AC10"/>
</calcChain>
</file>

<file path=xl/sharedStrings.xml><?xml version="1.0" encoding="utf-8"?>
<sst xmlns="http://schemas.openxmlformats.org/spreadsheetml/2006/main" count="471" uniqueCount="173">
  <si>
    <t>ўз маблағи</t>
  </si>
  <si>
    <t>банк кредити</t>
  </si>
  <si>
    <t>Чимбой</t>
  </si>
  <si>
    <t>Чимбой тумани</t>
  </si>
  <si>
    <t>Хўжайли</t>
  </si>
  <si>
    <t>Хўжайли тумани</t>
  </si>
  <si>
    <t>Мўйноқ</t>
  </si>
  <si>
    <t>Мўйноқ тумани</t>
  </si>
  <si>
    <t xml:space="preserve">хорижий инвести-циялар </t>
  </si>
  <si>
    <t>Иш ўрни</t>
  </si>
  <si>
    <t>шу жумладан</t>
  </si>
  <si>
    <t>Лойиҳа қиймати</t>
  </si>
  <si>
    <t xml:space="preserve">Лойиҳа сони </t>
  </si>
  <si>
    <t>қишлоқ хўжалиги</t>
  </si>
  <si>
    <t>шундан:</t>
  </si>
  <si>
    <t>№</t>
  </si>
  <si>
    <t>минг долл.</t>
  </si>
  <si>
    <t>млн.сўм</t>
  </si>
  <si>
    <t>Йўналишлар  номи</t>
  </si>
  <si>
    <t>ЖАМИ</t>
  </si>
  <si>
    <t>млн. сўм</t>
  </si>
  <si>
    <t xml:space="preserve">Лойиҳанинг номи </t>
  </si>
  <si>
    <t xml:space="preserve">Лойиҳа ташаббускорлари </t>
  </si>
  <si>
    <t xml:space="preserve">Лойиҳа қиймати (млрд.сўм) </t>
  </si>
  <si>
    <t xml:space="preserve">Иш ўринлар </t>
  </si>
  <si>
    <t xml:space="preserve">Шундан, хорижий инвестиция 
(млн.долл) </t>
  </si>
  <si>
    <t>2018 йилда шакллантирилган лойиҳалар</t>
  </si>
  <si>
    <t>2019 йил учун шакллантирилган лойиҳалар</t>
  </si>
  <si>
    <t>фарқи (+,-)</t>
  </si>
  <si>
    <t>шундан банк кредити</t>
  </si>
  <si>
    <t>шундан 
банк кредити</t>
  </si>
  <si>
    <t>Банклар номи</t>
  </si>
  <si>
    <t>Агро банк</t>
  </si>
  <si>
    <t>Қишлоққурилиш банк</t>
  </si>
  <si>
    <t>Микрокредитбанк</t>
  </si>
  <si>
    <t>Халқ банк</t>
  </si>
  <si>
    <t>2019 йилда жами:</t>
  </si>
  <si>
    <t>Дастлабки шакллантирилган лойихалар</t>
  </si>
  <si>
    <t>Лойиҳанинг номи</t>
  </si>
  <si>
    <t>Шу жумладан</t>
  </si>
  <si>
    <t>Хизмат кўрсатувчи банк</t>
  </si>
  <si>
    <t>Ишга 
тушириш 
муддати</t>
  </si>
  <si>
    <t>Иш 
ўринлари</t>
  </si>
  <si>
    <t>Ўлчов 
бирлиги</t>
  </si>
  <si>
    <t>"ТАСДИҚЛАЙМАН"</t>
  </si>
  <si>
    <t>Банк 
кредти</t>
  </si>
  <si>
    <t>"___" сентябр 2019 йил</t>
  </si>
  <si>
    <t>Сектор бўйича жами</t>
  </si>
  <si>
    <t>Ўлчов бирлиги</t>
  </si>
  <si>
    <t>Натурал қийматда</t>
  </si>
  <si>
    <t>банк кредити миқдори</t>
  </si>
  <si>
    <t xml:space="preserve">Туман ташкилотлари ва тижорат банклари  </t>
  </si>
  <si>
    <t>1-сектор</t>
  </si>
  <si>
    <t>2-сектор</t>
  </si>
  <si>
    <t>3-сектор</t>
  </si>
  <si>
    <t>4-сектор</t>
  </si>
  <si>
    <t>ЖАМИ (- та лойиҳа)</t>
  </si>
  <si>
    <t>Алоқа ва ахборотлаштириш хизматлари</t>
  </si>
  <si>
    <t>Молия хизматлари</t>
  </si>
  <si>
    <t>Яшаш ва овқатланиш хизматлари</t>
  </si>
  <si>
    <t>Савдо хизматлари</t>
  </si>
  <si>
    <t>Кўчмас мулк билан боғлиқ хизматлар</t>
  </si>
  <si>
    <t>Таълим соҳасида хизматлар</t>
  </si>
  <si>
    <t>Соғлиқни сақлаш соҳасида хизматлар</t>
  </si>
  <si>
    <t>Ижара ва прокат хизматлари</t>
  </si>
  <si>
    <t>Компьютерларни ва маиший товарларни таъмирлаш хизматлари</t>
  </si>
  <si>
    <t>Шахсий хизматлар</t>
  </si>
  <si>
    <t>Меъморчилик, мухандислик изланишлар, техник синовлар ва таҳлил соҳасида хизматлар</t>
  </si>
  <si>
    <t>Бошқа турдаги хизматлар</t>
  </si>
  <si>
    <t>МАНЗИЛЛИ РЎЙХАТИ</t>
  </si>
  <si>
    <t>Лойиҳанинг 
ташаббускори</t>
  </si>
  <si>
    <t>Йиллик ишлаб чиқариш қуввати</t>
  </si>
  <si>
    <t>Натурал қийматда (млн.сўм)</t>
  </si>
  <si>
    <t>Ўз 
маблағ-
лари</t>
  </si>
  <si>
    <t>Лойиҳанинг 
қиймати,
(млн сўм)</t>
  </si>
  <si>
    <t>Хорижий 
инвестиция</t>
  </si>
  <si>
    <r>
      <t xml:space="preserve">Қўшимча лойихалар 
</t>
    </r>
    <r>
      <rPr>
        <i/>
        <sz val="12"/>
        <color theme="1"/>
        <rFont val="Times New Roman"/>
        <family val="1"/>
        <charset val="204"/>
      </rPr>
      <t>(вилоят ҳокимлигининг 30.08.2018 й. 02-01-121-сонли ишчи гуруҳ маълумотига асосан)</t>
    </r>
  </si>
  <si>
    <t>Нарпай тумани ҳокими</t>
  </si>
  <si>
    <t>______________ Б.Жабборов</t>
  </si>
  <si>
    <t>Нарпай туманида 2019 йилда Хизмат хўрсатиш ва сервис соҳасини ривожлантириш 
ДАСТУРИ</t>
  </si>
  <si>
    <t>Нарпай тумани ҳокимининг иқтисодиёт 
ва тадбиркорлик масалалари бўйича 
биринчи ўринбосари</t>
  </si>
  <si>
    <t>_____________________ Ш.Рахманов</t>
  </si>
  <si>
    <t>Нарпай тумани ҳокимининг инвестициялар, инновациялар, хусусийлаштирилган корхоналарга кўмаклашиш, эркин иқтисодий ва кичик саноат зоналари ҳамда туризмни ривожлантириш масалалари бўйича ўринбосари</t>
  </si>
  <si>
    <t>_____________________О.Файзуллаев</t>
  </si>
  <si>
    <t>Агро банк АТБ  Нарпай филиали бошқарувчиси</t>
  </si>
  <si>
    <t>______________________ Ж.Шодиев</t>
  </si>
  <si>
    <t>АТБ Халк банки Нарпай  филиали бошқарувчиси</t>
  </si>
  <si>
    <t>_____________________ Қ.Нурмаматов</t>
  </si>
  <si>
    <t>Туман Ер ресурслари ва Давлат кадастори бўлими бошлиғи</t>
  </si>
  <si>
    <t>_____________________Т.Ашуров</t>
  </si>
  <si>
    <t xml:space="preserve">Туман Солиқ инспексияси бошлиғи </t>
  </si>
  <si>
    <t>_____________________ Ф.Қувондиқов</t>
  </si>
  <si>
    <t>Туман Бандликка кўмаклашиш маркази директори</t>
  </si>
  <si>
    <t>_____________________Т.Имомов</t>
  </si>
  <si>
    <t xml:space="preserve">Туман "Газ таъминот" бўлими бошлиғи </t>
  </si>
  <si>
    <t>_____________________Н.Ботиров</t>
  </si>
  <si>
    <t>Туман Қишлок хўжалиги бўлими бошлиғи</t>
  </si>
  <si>
    <t>_____________________ А.Тожиев</t>
  </si>
  <si>
    <t>Туман Инвестиция бўлими бошлиғи</t>
  </si>
  <si>
    <t>_____________________ Д.Шомуродов</t>
  </si>
  <si>
    <t>Туман Иқтисодиёт ва худудларни комплекс ривожлантириш бўлими бошлиғи</t>
  </si>
  <si>
    <t>_____________________ Ф.Искандаров</t>
  </si>
  <si>
    <t xml:space="preserve">Туман "Электр таъминоти корхонаси" бошлиғи </t>
  </si>
  <si>
    <t>_____________________Ю.Бердиев</t>
  </si>
  <si>
    <t>Туман Архитектура бўлими бошлиғи</t>
  </si>
  <si>
    <t>_____________________А.Туйлиев</t>
  </si>
  <si>
    <t>"Narpay zamin chorvasi"  XK</t>
  </si>
  <si>
    <t>Маиший хизмат кўрсатиш мажмуасини ташкил этиш</t>
  </si>
  <si>
    <t>"Оқтош Ойбек сервис" ХК</t>
  </si>
  <si>
    <t>Микрокредит банк</t>
  </si>
  <si>
    <t>"Нигина Жасмина Файз" ХК</t>
  </si>
  <si>
    <t>"Асадбек" ХК</t>
  </si>
  <si>
    <t>"Қорақир чорваси" ФХ</t>
  </si>
  <si>
    <t>"Ноғорахона сабзавот лидер" ФХ</t>
  </si>
  <si>
    <t>"Сарлочин ХСА" ХК</t>
  </si>
  <si>
    <t>Қишлоққурилишбанк</t>
  </si>
  <si>
    <t>Ташаббускор Мухаммадиев Жасур</t>
  </si>
  <si>
    <t>"Нарпай Амира сервис" ХК</t>
  </si>
  <si>
    <t>Савдо ва маиший хизмат кўрсатиш мажмуаси</t>
  </si>
  <si>
    <t>"Бустон Нурли Тонг" ХК</t>
  </si>
  <si>
    <t>Савдо ва маиший хизмат кўрсатиш мажмуаси ҳамда хаммом хизмати</t>
  </si>
  <si>
    <t>"Нарпай Шахзод транс" МЧЖ</t>
  </si>
  <si>
    <t>"Мардон Шермат" ХК</t>
  </si>
  <si>
    <t>тиббий хизмат кўрсатиш</t>
  </si>
  <si>
    <t>"Оқтош кузмунчоқлари" НМТМ</t>
  </si>
  <si>
    <t>Ташаббускор Омонов Анваржон</t>
  </si>
  <si>
    <t>Мактабгача таълим соҳасидаги хизматлар</t>
  </si>
  <si>
    <t>ўрин</t>
  </si>
  <si>
    <t>"Ниҳол" ХК</t>
  </si>
  <si>
    <t>Автомобилларни таъмирлаш хизмати</t>
  </si>
  <si>
    <t>Сектор рақами</t>
  </si>
  <si>
    <t>-</t>
  </si>
  <si>
    <t>______________________ О.Бегимқулов</t>
  </si>
  <si>
    <t>АТБ Микрокредит банк Оқтош филиали бошқарувчиси</t>
  </si>
  <si>
    <t>Нарпай тумани ҳокимининг Қишлоқ ва сув хўжалиги масалалари бўйича ўринбосари</t>
  </si>
  <si>
    <t>_____________________А.Тожиев</t>
  </si>
  <si>
    <t>"Мухтарам Хусан" ХК</t>
  </si>
  <si>
    <t>"Мухаммаджон Нур" ОК</t>
  </si>
  <si>
    <t>"Бабаев Содиқ" ОК</t>
  </si>
  <si>
    <t>Хаммом хизмати</t>
  </si>
  <si>
    <t>Туман Агробанк томонидан 2 уй-жойнинг том, фасад қисми ва йулакларини таъмирлаш учун 356  млн. сўм ажратиши белгиланган бўлиб шундан бугунги кунда 100 млн. чиқарилган.</t>
  </si>
  <si>
    <t xml:space="preserve"> </t>
  </si>
  <si>
    <t>Жами</t>
  </si>
  <si>
    <t>Х</t>
  </si>
  <si>
    <t>Нарпай тумани</t>
  </si>
  <si>
    <r>
      <t xml:space="preserve">Нарпай туманида 2019 йилда Хизмат хўрсатиш ва сервис соҳасини  ривожлантириш дастуриги киритилган лойиҳалар тўғрисида 
ЙИҒМА ЖАДВАЛ
</t>
    </r>
    <r>
      <rPr>
        <b/>
        <i/>
        <sz val="14"/>
        <color theme="1"/>
        <rFont val="Times New Roman"/>
        <family val="1"/>
        <charset val="204"/>
      </rPr>
      <t>(худудлар кесимида)</t>
    </r>
  </si>
  <si>
    <t>Ўзмиллий банк</t>
  </si>
  <si>
    <t>Нарпай туманида 2019 йилда 2019 йилда Хизмат хўрсатиш ва сервис соҳасини  ривожлантириш соҳасидаги лойиҳалар тўғрисида 
ЙИҒМА ЖАДВАЛ
(йўналишлар кесимида)</t>
  </si>
  <si>
    <t>Ўрин</t>
  </si>
  <si>
    <t>Автомобилларни таъмирлаш хизматлари</t>
  </si>
  <si>
    <t xml:space="preserve">Нарпай туманида 2019 йилда Хизмат хўрсатиш ва сервис соҳасида хорижий инвестиция маблағлари эвазига амалга ошириладиган лойиҳалар  </t>
  </si>
  <si>
    <r>
      <t xml:space="preserve">Нарпай туманида 2019 йилда Хизмат хўрсатиш ва сервис соҳасини  ривожлантириш йўналишида амалга ошириладиган лойиҳалар тўғрисида 
ЙИҒМА ЖАДВАЛ
</t>
    </r>
    <r>
      <rPr>
        <b/>
        <i/>
        <sz val="16"/>
        <color indexed="8"/>
        <rFont val="Times New Roman"/>
        <family val="1"/>
        <charset val="204"/>
      </rPr>
      <t>(худудлар кесимида)</t>
    </r>
  </si>
  <si>
    <r>
      <t xml:space="preserve">хорижий инвести-циялар
</t>
    </r>
    <r>
      <rPr>
        <b/>
        <i/>
        <sz val="11"/>
        <color indexed="8"/>
        <rFont val="Times New Roman"/>
        <family val="1"/>
        <charset val="204"/>
      </rPr>
      <t xml:space="preserve">минг долл. </t>
    </r>
  </si>
  <si>
    <r>
      <t xml:space="preserve">Нарпай туманида 2019 йилда Хизмат хўрсатиш ва сервис соҳасини  ривожлантириш дастуриги киритилган лойиҳалар тўғрисида 
ЙИҒМА ЖАДВАЛ
</t>
    </r>
    <r>
      <rPr>
        <b/>
        <i/>
        <sz val="14"/>
        <color theme="1"/>
        <rFont val="Times New Roman"/>
        <family val="1"/>
        <charset val="204"/>
      </rPr>
      <t>(банклар кесимида)</t>
    </r>
  </si>
  <si>
    <t>______________Б.Ш.Жабборов</t>
  </si>
  <si>
    <t>"_____" сентябр 2019 йил</t>
  </si>
  <si>
    <t xml:space="preserve">Нарпай туманида 2019 йилда хизмат кўрсатиш ва сервис соҳасини ривожлантириш лойихаларининг 
</t>
  </si>
  <si>
    <t>Лойиха йуналиши</t>
  </si>
  <si>
    <t>Сервис</t>
  </si>
  <si>
    <t>Лойиҳа сони</t>
  </si>
  <si>
    <t>Саноат</t>
  </si>
  <si>
    <t>Қишлоқ хўжалиги</t>
  </si>
  <si>
    <t xml:space="preserve">Нарпай туманида 2018-2019 йилларда саноат, қишлоқ хўжалиги, хизмат кўрсатиш ва сервис соҳасини ривожлантириш лойихаларининг 
</t>
  </si>
  <si>
    <t>\</t>
  </si>
  <si>
    <t>Рўйхати</t>
  </si>
  <si>
    <t>Янги иш ўринлари</t>
  </si>
  <si>
    <t>Фарқи       (+:-)</t>
  </si>
  <si>
    <t>ТАҲЛИЛИЙ МАЪЛУМОТИ</t>
  </si>
  <si>
    <t>2018 йил учун тузилган дастурлар</t>
  </si>
  <si>
    <t>2019 йил учун тузилган дастурлар</t>
  </si>
  <si>
    <t>2019-2020 йиллар учун қўшимча лойихалар</t>
  </si>
  <si>
    <t>Хорижий 
инвестиция (минг долл.)</t>
  </si>
  <si>
    <t>Банк 
кредити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</si>
</sst>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0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0" fontId="5" fillId="0" borderId="0" xfId="22" applyFont="1" applyBorder="1" applyAlignment="1"/>
    <xf numFmtId="0" fontId="5" fillId="0" borderId="0" xfId="22" applyFont="1" applyBorder="1"/>
    <xf numFmtId="0" fontId="5" fillId="0" borderId="0" xfId="22" applyFont="1" applyBorder="1" applyAlignment="1">
      <alignment vertical="center" wrapText="1"/>
    </xf>
    <xf numFmtId="0" fontId="6" fillId="2" borderId="2" xfId="1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 indent="1" readingOrder="1"/>
    </xf>
    <xf numFmtId="0" fontId="10" fillId="0" borderId="13" xfId="0" applyFont="1" applyBorder="1" applyAlignment="1">
      <alignment horizontal="left" vertical="center" wrapText="1" indent="1" readingOrder="1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0" fontId="5" fillId="0" borderId="0" xfId="22" applyFont="1"/>
    <xf numFmtId="0" fontId="9" fillId="0" borderId="0" xfId="22" applyFont="1" applyBorder="1" applyAlignment="1">
      <alignment horizontal="left"/>
    </xf>
    <xf numFmtId="0" fontId="5" fillId="0" borderId="0" xfId="22" applyFont="1" applyBorder="1" applyAlignment="1">
      <alignment horizontal="center"/>
    </xf>
    <xf numFmtId="0" fontId="9" fillId="0" borderId="0" xfId="22" applyFont="1"/>
    <xf numFmtId="3" fontId="6" fillId="0" borderId="2" xfId="13" applyNumberFormat="1" applyFont="1" applyFill="1" applyBorder="1" applyAlignment="1">
      <alignment horizontal="center" vertical="center" wrapText="1"/>
    </xf>
    <xf numFmtId="3" fontId="15" fillId="0" borderId="28" xfId="1" applyNumberFormat="1" applyFont="1" applyBorder="1" applyAlignment="1">
      <alignment horizontal="center" vertical="center" wrapText="1"/>
    </xf>
    <xf numFmtId="3" fontId="15" fillId="0" borderId="4" xfId="1" applyNumberFormat="1" applyFont="1" applyBorder="1" applyAlignment="1">
      <alignment horizontal="center" vertical="center" wrapText="1"/>
    </xf>
    <xf numFmtId="3" fontId="15" fillId="0" borderId="3" xfId="1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 readingOrder="1"/>
    </xf>
    <xf numFmtId="0" fontId="18" fillId="0" borderId="8" xfId="0" applyFont="1" applyBorder="1" applyAlignment="1">
      <alignment horizontal="center" vertical="center" wrapText="1" readingOrder="1"/>
    </xf>
    <xf numFmtId="164" fontId="18" fillId="0" borderId="16" xfId="0" applyNumberFormat="1" applyFont="1" applyBorder="1" applyAlignment="1">
      <alignment horizontal="center" vertical="center" wrapText="1" readingOrder="1"/>
    </xf>
    <xf numFmtId="2" fontId="18" fillId="0" borderId="16" xfId="0" applyNumberFormat="1" applyFont="1" applyBorder="1" applyAlignment="1">
      <alignment horizontal="center" vertical="center" wrapText="1" readingOrder="1"/>
    </xf>
    <xf numFmtId="1" fontId="18" fillId="0" borderId="17" xfId="0" applyNumberFormat="1" applyFont="1" applyBorder="1" applyAlignment="1">
      <alignment horizontal="center" vertical="center" wrapText="1" readingOrder="1"/>
    </xf>
    <xf numFmtId="0" fontId="17" fillId="0" borderId="9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3" fontId="5" fillId="2" borderId="47" xfId="13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6" fillId="0" borderId="42" xfId="1" applyFont="1" applyBorder="1" applyAlignment="1">
      <alignment vertical="center" wrapText="1"/>
    </xf>
    <xf numFmtId="0" fontId="16" fillId="0" borderId="43" xfId="1" applyFont="1" applyBorder="1" applyAlignment="1">
      <alignment vertical="center" wrapText="1"/>
    </xf>
    <xf numFmtId="0" fontId="16" fillId="0" borderId="40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3" fontId="5" fillId="0" borderId="2" xfId="1" applyNumberFormat="1" applyFont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 wrapText="1"/>
    </xf>
    <xf numFmtId="0" fontId="9" fillId="2" borderId="47" xfId="11" applyFont="1" applyFill="1" applyBorder="1" applyAlignment="1">
      <alignment horizontal="center" vertical="center" wrapText="1"/>
    </xf>
    <xf numFmtId="0" fontId="14" fillId="2" borderId="0" xfId="5" applyFont="1" applyFill="1"/>
    <xf numFmtId="0" fontId="24" fillId="2" borderId="0" xfId="0" applyFont="1" applyFill="1" applyAlignment="1">
      <alignment horizontal="justify"/>
    </xf>
    <xf numFmtId="0" fontId="14" fillId="2" borderId="0" xfId="0" applyFont="1" applyFill="1"/>
    <xf numFmtId="0" fontId="24" fillId="2" borderId="0" xfId="0" applyFont="1" applyFill="1"/>
    <xf numFmtId="0" fontId="9" fillId="2" borderId="47" xfId="13" applyFont="1" applyFill="1" applyBorder="1" applyAlignment="1">
      <alignment horizontal="center" vertical="center" wrapText="1"/>
    </xf>
    <xf numFmtId="3" fontId="9" fillId="2" borderId="47" xfId="13" applyNumberFormat="1" applyFont="1" applyFill="1" applyBorder="1" applyAlignment="1">
      <alignment horizontal="center" vertical="center" wrapText="1"/>
    </xf>
    <xf numFmtId="0" fontId="23" fillId="2" borderId="47" xfId="11" applyFont="1" applyFill="1" applyBorder="1" applyAlignment="1">
      <alignment horizontal="center" vertical="center" wrapText="1"/>
    </xf>
    <xf numFmtId="0" fontId="6" fillId="2" borderId="47" xfId="13" applyFont="1" applyFill="1" applyBorder="1" applyAlignment="1">
      <alignment horizontal="center" vertical="center" wrapText="1"/>
    </xf>
    <xf numFmtId="0" fontId="5" fillId="2" borderId="47" xfId="13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 wrapText="1"/>
    </xf>
    <xf numFmtId="14" fontId="23" fillId="2" borderId="47" xfId="11" applyNumberFormat="1" applyFont="1" applyFill="1" applyBorder="1" applyAlignment="1">
      <alignment horizontal="center" vertical="center" wrapText="1"/>
    </xf>
    <xf numFmtId="0" fontId="5" fillId="2" borderId="47" xfId="13" applyFont="1" applyFill="1" applyBorder="1" applyAlignment="1">
      <alignment horizontal="left" vertical="center" wrapText="1" indent="1"/>
    </xf>
    <xf numFmtId="0" fontId="23" fillId="2" borderId="47" xfId="13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14" fontId="6" fillId="2" borderId="47" xfId="1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13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6" fillId="0" borderId="40" xfId="1" applyFont="1" applyBorder="1" applyAlignment="1">
      <alignment horizontal="center" vertical="center" wrapText="1"/>
    </xf>
    <xf numFmtId="0" fontId="9" fillId="2" borderId="0" xfId="11" applyFont="1" applyFill="1" applyBorder="1" applyAlignment="1">
      <alignment horizontal="center" wrapText="1"/>
    </xf>
    <xf numFmtId="3" fontId="5" fillId="0" borderId="47" xfId="1" applyNumberFormat="1" applyFont="1" applyBorder="1" applyAlignment="1">
      <alignment horizontal="center" vertical="center" wrapText="1"/>
    </xf>
    <xf numFmtId="3" fontId="15" fillId="0" borderId="47" xfId="1" applyNumberFormat="1" applyFont="1" applyBorder="1" applyAlignment="1">
      <alignment horizontal="center" vertical="center" wrapText="1"/>
    </xf>
    <xf numFmtId="0" fontId="14" fillId="0" borderId="47" xfId="1" applyFont="1" applyFill="1" applyBorder="1" applyAlignment="1">
      <alignment vertical="center"/>
    </xf>
    <xf numFmtId="0" fontId="25" fillId="0" borderId="0" xfId="1" applyFont="1" applyAlignment="1">
      <alignment horizontal="center" vertical="center" wrapText="1"/>
    </xf>
    <xf numFmtId="0" fontId="16" fillId="0" borderId="47" xfId="1" applyFont="1" applyBorder="1" applyAlignment="1">
      <alignment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3" fontId="5" fillId="0" borderId="19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14" fillId="0" borderId="0" xfId="1" applyNumberFormat="1" applyFont="1" applyAlignment="1">
      <alignment horizontal="center" vertical="center" wrapText="1"/>
    </xf>
    <xf numFmtId="0" fontId="5" fillId="0" borderId="47" xfId="5" applyFont="1" applyBorder="1" applyAlignment="1">
      <alignment horizontal="center" vertical="center" wrapText="1"/>
    </xf>
    <xf numFmtId="0" fontId="14" fillId="0" borderId="47" xfId="1" applyFont="1" applyBorder="1" applyAlignment="1">
      <alignment horizontal="left" vertical="center" wrapText="1"/>
    </xf>
    <xf numFmtId="3" fontId="15" fillId="0" borderId="54" xfId="1" applyNumberFormat="1" applyFont="1" applyBorder="1" applyAlignment="1">
      <alignment horizontal="center" vertical="center" wrapText="1"/>
    </xf>
    <xf numFmtId="3" fontId="15" fillId="0" borderId="55" xfId="1" applyNumberFormat="1" applyFont="1" applyBorder="1" applyAlignment="1">
      <alignment horizontal="center" vertical="center" wrapText="1"/>
    </xf>
    <xf numFmtId="3" fontId="15" fillId="0" borderId="56" xfId="1" applyNumberFormat="1" applyFont="1" applyBorder="1" applyAlignment="1">
      <alignment horizontal="center" vertical="center" wrapText="1"/>
    </xf>
    <xf numFmtId="3" fontId="15" fillId="0" borderId="57" xfId="1" applyNumberFormat="1" applyFont="1" applyBorder="1" applyAlignment="1">
      <alignment horizontal="center" vertical="center" wrapText="1"/>
    </xf>
    <xf numFmtId="3" fontId="15" fillId="0" borderId="58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7" xfId="1" applyFont="1" applyBorder="1" applyAlignment="1">
      <alignment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6" xfId="5" applyFont="1" applyBorder="1" applyAlignment="1">
      <alignment horizontal="center" vertical="center" wrapText="1"/>
    </xf>
    <xf numFmtId="3" fontId="9" fillId="0" borderId="36" xfId="5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2" borderId="47" xfId="11" applyFont="1" applyFill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 wrapText="1"/>
    </xf>
    <xf numFmtId="0" fontId="9" fillId="2" borderId="0" xfId="11" applyFont="1" applyFill="1" applyBorder="1" applyAlignment="1">
      <alignment horizontal="center" wrapText="1"/>
    </xf>
    <xf numFmtId="0" fontId="8" fillId="2" borderId="0" xfId="1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8" fillId="2" borderId="47" xfId="1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/>
    </xf>
    <xf numFmtId="0" fontId="23" fillId="2" borderId="4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8" fillId="2" borderId="0" xfId="13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vertical="center"/>
    </xf>
    <xf numFmtId="0" fontId="8" fillId="2" borderId="47" xfId="11" applyFont="1" applyFill="1" applyBorder="1" applyAlignment="1">
      <alignment horizontal="center" vertical="center" wrapText="1"/>
    </xf>
    <xf numFmtId="0" fontId="8" fillId="2" borderId="47" xfId="11" applyFont="1" applyFill="1" applyBorder="1" applyAlignment="1">
      <alignment horizontal="center" vertical="center" wrapText="1"/>
    </xf>
    <xf numFmtId="0" fontId="6" fillId="2" borderId="47" xfId="11" applyFont="1" applyFill="1" applyBorder="1" applyAlignment="1">
      <alignment horizontal="center" vertical="center" wrapText="1"/>
    </xf>
    <xf numFmtId="3" fontId="6" fillId="2" borderId="47" xfId="13" applyNumberFormat="1" applyFont="1" applyFill="1" applyBorder="1" applyAlignment="1">
      <alignment horizontal="center" vertical="center" wrapText="1"/>
    </xf>
    <xf numFmtId="3" fontId="23" fillId="2" borderId="47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3" fontId="8" fillId="3" borderId="47" xfId="13" applyNumberFormat="1" applyFont="1" applyFill="1" applyBorder="1" applyAlignment="1">
      <alignment horizontal="center" vertical="center" wrapText="1"/>
    </xf>
    <xf numFmtId="3" fontId="7" fillId="3" borderId="47" xfId="0" applyNumberFormat="1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vertical="center"/>
    </xf>
    <xf numFmtId="0" fontId="14" fillId="3" borderId="0" xfId="0" applyFont="1" applyFill="1"/>
    <xf numFmtId="0" fontId="26" fillId="4" borderId="47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 vertical="center"/>
    </xf>
    <xf numFmtId="3" fontId="26" fillId="4" borderId="47" xfId="0" applyNumberFormat="1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vertical="center"/>
    </xf>
    <xf numFmtId="0" fontId="14" fillId="4" borderId="0" xfId="0" applyFont="1" applyFill="1"/>
    <xf numFmtId="0" fontId="23" fillId="3" borderId="47" xfId="13" applyFont="1" applyFill="1" applyBorder="1" applyAlignment="1">
      <alignment horizontal="center" vertical="center" wrapText="1"/>
    </xf>
    <xf numFmtId="0" fontId="9" fillId="0" borderId="0" xfId="22" applyFont="1" applyBorder="1" applyAlignment="1">
      <alignment horizontal="center" wrapText="1"/>
    </xf>
    <xf numFmtId="0" fontId="8" fillId="0" borderId="0" xfId="22" applyFont="1" applyBorder="1" applyAlignment="1">
      <alignment horizontal="center"/>
    </xf>
    <xf numFmtId="0" fontId="8" fillId="0" borderId="0" xfId="22" applyFont="1" applyBorder="1" applyAlignment="1">
      <alignment horizontal="center" vertical="center" wrapText="1"/>
    </xf>
    <xf numFmtId="0" fontId="5" fillId="0" borderId="0" xfId="22" applyFont="1" applyBorder="1" applyAlignment="1">
      <alignment horizontal="center"/>
    </xf>
    <xf numFmtId="0" fontId="5" fillId="0" borderId="0" xfId="22" applyFont="1" applyBorder="1" applyAlignment="1">
      <alignment horizontal="center" vertical="center" wrapText="1"/>
    </xf>
    <xf numFmtId="0" fontId="9" fillId="0" borderId="0" xfId="22" applyFont="1" applyBorder="1" applyAlignment="1">
      <alignment horizontal="center" vertical="center" wrapText="1"/>
    </xf>
    <xf numFmtId="0" fontId="16" fillId="0" borderId="50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6" fillId="0" borderId="37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18" fillId="0" borderId="44" xfId="0" applyFont="1" applyBorder="1" applyAlignment="1">
      <alignment horizontal="center" vertical="center" wrapText="1" readingOrder="1"/>
    </xf>
    <xf numFmtId="0" fontId="18" fillId="0" borderId="45" xfId="0" applyFont="1" applyBorder="1" applyAlignment="1">
      <alignment horizontal="center" vertical="center" wrapText="1" readingOrder="1"/>
    </xf>
    <xf numFmtId="0" fontId="18" fillId="0" borderId="46" xfId="0" applyFont="1" applyBorder="1" applyAlignment="1">
      <alignment horizontal="center" vertical="center" wrapText="1" readingOrder="1"/>
    </xf>
    <xf numFmtId="0" fontId="29" fillId="0" borderId="0" xfId="22" applyFont="1" applyBorder="1" applyAlignment="1">
      <alignment horizontal="center"/>
    </xf>
    <xf numFmtId="0" fontId="9" fillId="2" borderId="47" xfId="11" applyFont="1" applyFill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 wrapText="1"/>
    </xf>
    <xf numFmtId="0" fontId="9" fillId="2" borderId="0" xfId="11" applyFont="1" applyFill="1" applyBorder="1" applyAlignment="1">
      <alignment horizontal="center" wrapText="1"/>
    </xf>
    <xf numFmtId="0" fontId="8" fillId="2" borderId="0" xfId="11" applyFont="1" applyFill="1" applyBorder="1" applyAlignment="1">
      <alignment horizontal="center" vertical="center" wrapText="1"/>
    </xf>
    <xf numFmtId="0" fontId="8" fillId="2" borderId="48" xfId="11" applyFont="1" applyFill="1" applyBorder="1" applyAlignment="1">
      <alignment horizontal="center" vertical="top" wrapText="1"/>
    </xf>
    <xf numFmtId="0" fontId="29" fillId="0" borderId="0" xfId="22" applyFont="1" applyBorder="1" applyAlignment="1">
      <alignment horizontal="center" vertical="center" wrapText="1"/>
    </xf>
    <xf numFmtId="0" fontId="8" fillId="2" borderId="47" xfId="11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30" fillId="2" borderId="0" xfId="11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/>
    </xf>
    <xf numFmtId="0" fontId="30" fillId="4" borderId="60" xfId="11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14 2" xfId="2"/>
    <cellStyle name="Обычный 2" xfId="22"/>
    <cellStyle name="Обычный 2 11" xfId="3"/>
    <cellStyle name="Обычный 2 2" xfId="4"/>
    <cellStyle name="Обычный 2 2 13" xfId="5"/>
    <cellStyle name="Обычный 2 2 2 9" xfId="6"/>
    <cellStyle name="Обычный 2 2 2 9 2" xfId="7"/>
    <cellStyle name="Обычный 2 2 2_0.КАШКАДАРЁ 2014 йил мехнат бозори шакллари УЗГАРГАН" xfId="8"/>
    <cellStyle name="Обычный 2 9" xfId="1"/>
    <cellStyle name="Обычный 2 9 2" xfId="9"/>
    <cellStyle name="Обычный 2 9 2 2" xfId="10"/>
    <cellStyle name="Обычный 3" xfId="11"/>
    <cellStyle name="Обычный 3 2" xfId="12"/>
    <cellStyle name="Обычный 3 6" xfId="13"/>
    <cellStyle name="Обычный 3 7 2" xfId="14"/>
    <cellStyle name="Обычный 3 7 2 2" xfId="15"/>
    <cellStyle name="Обычный 4" xfId="16"/>
    <cellStyle name="Обычный 5" xfId="23"/>
    <cellStyle name="Обычный 53" xfId="17"/>
    <cellStyle name="Обычный 54" xfId="18"/>
    <cellStyle name="Стиль 1 2 2" xfId="19"/>
    <cellStyle name="Финансовый 15" xfId="20"/>
    <cellStyle name="Финансовый 15 2" xfId="2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U51"/>
  <sheetViews>
    <sheetView view="pageBreakPreview" zoomScaleNormal="90" zoomScaleSheetLayoutView="100" workbookViewId="0">
      <selection activeCell="I36" sqref="I36:N36"/>
    </sheetView>
  </sheetViews>
  <sheetFormatPr defaultRowHeight="15.75"/>
  <cols>
    <col min="1" max="1" width="4.5703125" style="15" customWidth="1"/>
    <col min="2" max="16384" width="9.140625" style="15"/>
  </cols>
  <sheetData>
    <row r="2" spans="2:2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1" ht="18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9" t="s">
        <v>44</v>
      </c>
      <c r="Q3" s="119"/>
      <c r="R3" s="119"/>
      <c r="S3" s="119"/>
      <c r="T3" s="119"/>
      <c r="U3" s="119"/>
    </row>
    <row r="4" spans="2:21" ht="28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20" t="s">
        <v>77</v>
      </c>
      <c r="Q4" s="120"/>
      <c r="R4" s="120"/>
      <c r="S4" s="120"/>
      <c r="T4" s="120"/>
      <c r="U4" s="120"/>
    </row>
    <row r="5" spans="2:21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19" t="s">
        <v>78</v>
      </c>
      <c r="Q5" s="119"/>
      <c r="R5" s="119"/>
      <c r="S5" s="119"/>
      <c r="T5" s="119"/>
      <c r="U5" s="119"/>
    </row>
    <row r="6" spans="2:21" ht="18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19" t="s">
        <v>46</v>
      </c>
      <c r="Q6" s="119"/>
      <c r="R6" s="119"/>
      <c r="S6" s="119"/>
      <c r="T6" s="119"/>
      <c r="U6" s="119"/>
    </row>
    <row r="7" spans="2:2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18" customFormat="1" ht="41.25" customHeight="1">
      <c r="B8" s="118" t="s">
        <v>79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2:2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ht="24" customHeight="1">
      <c r="B10" s="122" t="s">
        <v>80</v>
      </c>
      <c r="C10" s="122"/>
      <c r="D10" s="122"/>
      <c r="E10" s="122"/>
      <c r="F10" s="122"/>
      <c r="G10" s="122"/>
      <c r="H10" s="8"/>
      <c r="I10" s="122" t="s">
        <v>82</v>
      </c>
      <c r="J10" s="122"/>
      <c r="K10" s="122"/>
      <c r="L10" s="122"/>
      <c r="M10" s="122"/>
      <c r="N10" s="122"/>
      <c r="O10" s="8"/>
      <c r="P10" s="122" t="s">
        <v>134</v>
      </c>
      <c r="Q10" s="122"/>
      <c r="R10" s="122"/>
      <c r="S10" s="122"/>
      <c r="T10" s="122"/>
      <c r="U10" s="122"/>
    </row>
    <row r="11" spans="2:21" ht="24" customHeight="1">
      <c r="B11" s="122"/>
      <c r="C11" s="122"/>
      <c r="D11" s="122"/>
      <c r="E11" s="122"/>
      <c r="F11" s="122"/>
      <c r="G11" s="122"/>
      <c r="H11" s="8"/>
      <c r="I11" s="122"/>
      <c r="J11" s="122"/>
      <c r="K11" s="122"/>
      <c r="L11" s="122"/>
      <c r="M11" s="122"/>
      <c r="N11" s="122"/>
      <c r="O11" s="8"/>
      <c r="P11" s="122"/>
      <c r="Q11" s="122"/>
      <c r="R11" s="122"/>
      <c r="S11" s="122"/>
      <c r="T11" s="122"/>
      <c r="U11" s="122"/>
    </row>
    <row r="12" spans="2:21" ht="39" customHeight="1">
      <c r="B12" s="122"/>
      <c r="C12" s="122"/>
      <c r="D12" s="122"/>
      <c r="E12" s="122"/>
      <c r="F12" s="122"/>
      <c r="G12" s="122"/>
      <c r="H12" s="8"/>
      <c r="I12" s="122"/>
      <c r="J12" s="122"/>
      <c r="K12" s="122"/>
      <c r="L12" s="122"/>
      <c r="M12" s="122"/>
      <c r="N12" s="122"/>
      <c r="O12" s="8"/>
      <c r="P12" s="122"/>
      <c r="Q12" s="122"/>
      <c r="R12" s="122"/>
      <c r="S12" s="122"/>
      <c r="T12" s="122"/>
      <c r="U12" s="122"/>
    </row>
    <row r="13" spans="2:21">
      <c r="B13" s="121" t="s">
        <v>81</v>
      </c>
      <c r="C13" s="121"/>
      <c r="D13" s="121"/>
      <c r="E13" s="121"/>
      <c r="F13" s="121"/>
      <c r="G13" s="121"/>
      <c r="H13" s="8"/>
      <c r="I13" s="121" t="s">
        <v>83</v>
      </c>
      <c r="J13" s="121"/>
      <c r="K13" s="121"/>
      <c r="L13" s="121"/>
      <c r="M13" s="121"/>
      <c r="N13" s="121"/>
      <c r="O13" s="8"/>
      <c r="P13" s="121" t="s">
        <v>135</v>
      </c>
      <c r="Q13" s="121"/>
      <c r="R13" s="121"/>
      <c r="S13" s="121"/>
      <c r="T13" s="121"/>
      <c r="U13" s="121"/>
    </row>
    <row r="14" spans="2:21">
      <c r="B14" s="17"/>
      <c r="C14" s="17"/>
      <c r="D14" s="17"/>
      <c r="E14" s="17"/>
      <c r="F14" s="17"/>
      <c r="G14" s="17"/>
      <c r="H14" s="8"/>
      <c r="I14" s="17"/>
      <c r="J14" s="17"/>
      <c r="K14" s="17"/>
      <c r="L14" s="17"/>
      <c r="M14" s="17"/>
      <c r="N14" s="17"/>
      <c r="O14" s="8"/>
      <c r="P14" s="17"/>
      <c r="Q14" s="17"/>
      <c r="R14" s="17"/>
      <c r="S14" s="17"/>
      <c r="T14" s="17"/>
      <c r="U14" s="17"/>
    </row>
    <row r="15" spans="2:2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>
      <c r="C16" s="16" t="s">
        <v>51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ht="18.75" customHeight="1">
      <c r="B18" s="122" t="s">
        <v>84</v>
      </c>
      <c r="C18" s="123"/>
      <c r="D18" s="123"/>
      <c r="E18" s="123"/>
      <c r="F18" s="123"/>
      <c r="G18" s="123"/>
      <c r="H18" s="8"/>
      <c r="I18" s="122" t="s">
        <v>133</v>
      </c>
      <c r="J18" s="123"/>
      <c r="K18" s="123"/>
      <c r="L18" s="123"/>
      <c r="M18" s="123"/>
      <c r="N18" s="123"/>
      <c r="O18" s="8"/>
      <c r="P18" s="122" t="s">
        <v>86</v>
      </c>
      <c r="Q18" s="122"/>
      <c r="R18" s="122"/>
      <c r="S18" s="122"/>
      <c r="T18" s="122"/>
      <c r="U18" s="122"/>
    </row>
    <row r="19" spans="2:21" ht="18.75" customHeight="1">
      <c r="B19" s="123"/>
      <c r="C19" s="123"/>
      <c r="D19" s="123"/>
      <c r="E19" s="123"/>
      <c r="F19" s="123"/>
      <c r="G19" s="123"/>
      <c r="H19" s="8"/>
      <c r="I19" s="123"/>
      <c r="J19" s="123"/>
      <c r="K19" s="123"/>
      <c r="L19" s="123"/>
      <c r="M19" s="123"/>
      <c r="N19" s="123"/>
      <c r="O19" s="8"/>
      <c r="P19" s="122"/>
      <c r="Q19" s="122"/>
      <c r="R19" s="122"/>
      <c r="S19" s="122"/>
      <c r="T19" s="122"/>
      <c r="U19" s="122"/>
    </row>
    <row r="20" spans="2:21" ht="18.75" customHeight="1">
      <c r="B20" s="123"/>
      <c r="C20" s="123"/>
      <c r="D20" s="123"/>
      <c r="E20" s="123"/>
      <c r="F20" s="123"/>
      <c r="G20" s="123"/>
      <c r="H20" s="8"/>
      <c r="I20" s="123"/>
      <c r="J20" s="123"/>
      <c r="K20" s="123"/>
      <c r="L20" s="123"/>
      <c r="M20" s="123"/>
      <c r="N20" s="123"/>
      <c r="O20" s="8"/>
      <c r="P20" s="122"/>
      <c r="Q20" s="122"/>
      <c r="R20" s="122"/>
      <c r="S20" s="122"/>
      <c r="T20" s="122"/>
      <c r="U20" s="122"/>
    </row>
    <row r="21" spans="2:21" ht="18.75" customHeight="1">
      <c r="B21" s="121" t="s">
        <v>85</v>
      </c>
      <c r="C21" s="121"/>
      <c r="D21" s="121"/>
      <c r="E21" s="121"/>
      <c r="F21" s="121"/>
      <c r="G21" s="121"/>
      <c r="H21" s="8"/>
      <c r="I21" s="121" t="s">
        <v>132</v>
      </c>
      <c r="J21" s="121"/>
      <c r="K21" s="121"/>
      <c r="L21" s="121"/>
      <c r="M21" s="121"/>
      <c r="N21" s="121"/>
      <c r="O21" s="8"/>
      <c r="P21" s="121" t="s">
        <v>87</v>
      </c>
      <c r="Q21" s="121"/>
      <c r="R21" s="121"/>
      <c r="S21" s="121"/>
      <c r="T21" s="121"/>
      <c r="U21" s="121"/>
    </row>
    <row r="22" spans="2:2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2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ht="15.75" customHeight="1">
      <c r="H24" s="8"/>
      <c r="I24" s="9"/>
      <c r="J24" s="9"/>
      <c r="K24" s="9"/>
      <c r="L24" s="9"/>
      <c r="M24" s="9"/>
      <c r="N24" s="9"/>
      <c r="O24" s="8"/>
      <c r="P24" s="9"/>
      <c r="Q24" s="9"/>
      <c r="R24" s="9"/>
      <c r="S24" s="9"/>
      <c r="T24" s="9"/>
      <c r="U24" s="9"/>
    </row>
    <row r="25" spans="2:21" ht="15.75" customHeight="1">
      <c r="H25" s="8"/>
      <c r="O25" s="8"/>
      <c r="P25" s="9"/>
      <c r="Q25" s="9"/>
      <c r="R25" s="9"/>
      <c r="S25" s="9"/>
      <c r="T25" s="9"/>
      <c r="U25" s="9"/>
    </row>
    <row r="26" spans="2:21" ht="15.75" customHeight="1">
      <c r="B26" s="122" t="s">
        <v>88</v>
      </c>
      <c r="C26" s="122"/>
      <c r="D26" s="122"/>
      <c r="E26" s="122"/>
      <c r="F26" s="122"/>
      <c r="G26" s="122"/>
      <c r="H26" s="8"/>
      <c r="I26" s="122" t="s">
        <v>90</v>
      </c>
      <c r="J26" s="122"/>
      <c r="K26" s="122"/>
      <c r="L26" s="122"/>
      <c r="M26" s="122"/>
      <c r="N26" s="122"/>
      <c r="O26" s="8"/>
      <c r="P26" s="122" t="s">
        <v>92</v>
      </c>
      <c r="Q26" s="122"/>
      <c r="R26" s="122"/>
      <c r="S26" s="122"/>
      <c r="T26" s="122"/>
      <c r="U26" s="122"/>
    </row>
    <row r="27" spans="2:21" ht="15.75" customHeight="1">
      <c r="B27" s="122"/>
      <c r="C27" s="122"/>
      <c r="D27" s="122"/>
      <c r="E27" s="122"/>
      <c r="F27" s="122"/>
      <c r="G27" s="122"/>
      <c r="H27" s="8"/>
      <c r="I27" s="122"/>
      <c r="J27" s="122"/>
      <c r="K27" s="122"/>
      <c r="L27" s="122"/>
      <c r="M27" s="122"/>
      <c r="N27" s="122"/>
      <c r="O27" s="8"/>
      <c r="P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8"/>
      <c r="I28" s="122"/>
      <c r="J28" s="122"/>
      <c r="K28" s="122"/>
      <c r="L28" s="122"/>
      <c r="M28" s="122"/>
      <c r="N28" s="122"/>
      <c r="O28" s="8"/>
      <c r="P28" s="122"/>
      <c r="Q28" s="122"/>
      <c r="R28" s="122"/>
      <c r="S28" s="122"/>
      <c r="T28" s="122"/>
      <c r="U28" s="122"/>
    </row>
    <row r="29" spans="2:21">
      <c r="B29" s="121" t="s">
        <v>89</v>
      </c>
      <c r="C29" s="121"/>
      <c r="D29" s="121"/>
      <c r="E29" s="121"/>
      <c r="F29" s="121"/>
      <c r="G29" s="121"/>
      <c r="H29" s="8"/>
      <c r="I29" s="121" t="s">
        <v>91</v>
      </c>
      <c r="J29" s="121"/>
      <c r="K29" s="121"/>
      <c r="L29" s="121"/>
      <c r="M29" s="121"/>
      <c r="N29" s="121"/>
      <c r="O29" s="8"/>
      <c r="P29" s="121" t="s">
        <v>93</v>
      </c>
      <c r="Q29" s="121"/>
      <c r="R29" s="121"/>
      <c r="S29" s="121"/>
      <c r="T29" s="121"/>
      <c r="U29" s="121"/>
    </row>
    <row r="30" spans="2:21">
      <c r="H30" s="8"/>
      <c r="I30" s="9"/>
      <c r="J30" s="9"/>
      <c r="K30" s="9"/>
      <c r="L30" s="9"/>
      <c r="M30" s="9"/>
      <c r="N30" s="9"/>
      <c r="O30" s="8"/>
      <c r="P30" s="9"/>
      <c r="Q30" s="9"/>
      <c r="R30" s="9"/>
      <c r="S30" s="9"/>
      <c r="T30" s="9"/>
      <c r="U30" s="9"/>
    </row>
    <row r="31" spans="2:21">
      <c r="H31" s="8"/>
      <c r="I31" s="9"/>
      <c r="J31" s="9"/>
      <c r="K31" s="9"/>
      <c r="L31" s="9"/>
      <c r="M31" s="9"/>
      <c r="N31" s="9"/>
      <c r="O31" s="8"/>
      <c r="P31" s="9"/>
      <c r="Q31" s="9"/>
      <c r="R31" s="9"/>
      <c r="S31" s="9"/>
      <c r="T31" s="9"/>
      <c r="U31" s="9"/>
    </row>
    <row r="32" spans="2:21">
      <c r="H32" s="8"/>
      <c r="I32" s="9"/>
      <c r="J32" s="9"/>
      <c r="K32" s="9"/>
      <c r="L32" s="9"/>
      <c r="M32" s="9"/>
      <c r="N32" s="9"/>
      <c r="O32" s="8"/>
      <c r="P32" s="9"/>
      <c r="Q32" s="9"/>
      <c r="R32" s="9"/>
      <c r="S32" s="9"/>
      <c r="T32" s="9"/>
      <c r="U32" s="9"/>
    </row>
    <row r="33" spans="2:21" ht="13.5" customHeight="1">
      <c r="B33" s="122" t="s">
        <v>98</v>
      </c>
      <c r="C33" s="122"/>
      <c r="D33" s="122"/>
      <c r="E33" s="122"/>
      <c r="F33" s="122"/>
      <c r="G33" s="122"/>
      <c r="H33" s="8"/>
      <c r="I33" s="122" t="s">
        <v>96</v>
      </c>
      <c r="J33" s="122"/>
      <c r="K33" s="122"/>
      <c r="L33" s="122"/>
      <c r="M33" s="122"/>
      <c r="N33" s="122"/>
      <c r="O33" s="8"/>
      <c r="P33" s="122" t="s">
        <v>94</v>
      </c>
      <c r="Q33" s="122"/>
      <c r="R33" s="122"/>
      <c r="S33" s="122"/>
      <c r="T33" s="122"/>
      <c r="U33" s="122"/>
    </row>
    <row r="34" spans="2:21" ht="13.5" customHeight="1">
      <c r="B34" s="122"/>
      <c r="C34" s="122"/>
      <c r="D34" s="122"/>
      <c r="E34" s="122"/>
      <c r="F34" s="122"/>
      <c r="G34" s="122"/>
      <c r="H34" s="8"/>
      <c r="I34" s="122"/>
      <c r="J34" s="122"/>
      <c r="K34" s="122"/>
      <c r="L34" s="122"/>
      <c r="M34" s="122"/>
      <c r="N34" s="122"/>
      <c r="O34" s="8"/>
      <c r="P34" s="122"/>
      <c r="Q34" s="122"/>
      <c r="R34" s="122"/>
      <c r="S34" s="122"/>
      <c r="T34" s="122"/>
      <c r="U34" s="122"/>
    </row>
    <row r="35" spans="2:21" ht="13.5" customHeight="1">
      <c r="B35" s="122"/>
      <c r="C35" s="122"/>
      <c r="D35" s="122"/>
      <c r="E35" s="122"/>
      <c r="F35" s="122"/>
      <c r="G35" s="122"/>
      <c r="H35" s="8"/>
      <c r="I35" s="122"/>
      <c r="J35" s="122"/>
      <c r="K35" s="122"/>
      <c r="L35" s="122"/>
      <c r="M35" s="122"/>
      <c r="N35" s="122"/>
      <c r="O35" s="8"/>
      <c r="P35" s="122"/>
      <c r="Q35" s="122"/>
      <c r="R35" s="122"/>
      <c r="S35" s="122"/>
      <c r="T35" s="122"/>
      <c r="U35" s="122"/>
    </row>
    <row r="36" spans="2:21" ht="24" customHeight="1">
      <c r="B36" s="121" t="s">
        <v>99</v>
      </c>
      <c r="C36" s="121"/>
      <c r="D36" s="121"/>
      <c r="E36" s="121"/>
      <c r="F36" s="121"/>
      <c r="G36" s="121"/>
      <c r="H36" s="8"/>
      <c r="I36" s="121" t="s">
        <v>97</v>
      </c>
      <c r="J36" s="121"/>
      <c r="K36" s="121"/>
      <c r="L36" s="121"/>
      <c r="M36" s="121"/>
      <c r="N36" s="121"/>
      <c r="O36" s="8"/>
      <c r="P36" s="121" t="s">
        <v>95</v>
      </c>
      <c r="Q36" s="121"/>
      <c r="R36" s="121"/>
      <c r="S36" s="121"/>
      <c r="T36" s="121"/>
      <c r="U36" s="121"/>
    </row>
    <row r="37" spans="2:21">
      <c r="B37" s="9"/>
      <c r="C37" s="9"/>
      <c r="D37" s="9"/>
      <c r="E37" s="9"/>
      <c r="F37" s="9"/>
      <c r="G37" s="9"/>
      <c r="H37" s="8"/>
      <c r="I37" s="9"/>
      <c r="J37" s="9"/>
      <c r="K37" s="9"/>
      <c r="L37" s="9"/>
      <c r="M37" s="9"/>
      <c r="N37" s="9"/>
      <c r="O37" s="8"/>
    </row>
    <row r="38" spans="2:21">
      <c r="B38" s="9"/>
      <c r="C38" s="9"/>
      <c r="D38" s="9"/>
      <c r="E38" s="9"/>
      <c r="F38" s="9"/>
      <c r="G38" s="9"/>
      <c r="H38" s="8"/>
      <c r="I38" s="9"/>
      <c r="J38" s="9"/>
      <c r="K38" s="9"/>
      <c r="L38" s="9"/>
      <c r="M38" s="9"/>
      <c r="N38" s="9"/>
      <c r="O38" s="8"/>
    </row>
    <row r="39" spans="2:21"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7"/>
      <c r="N39" s="7"/>
      <c r="O39" s="8"/>
    </row>
    <row r="40" spans="2:21">
      <c r="B40" s="122" t="s">
        <v>104</v>
      </c>
      <c r="C40" s="122"/>
      <c r="D40" s="122"/>
      <c r="E40" s="122"/>
      <c r="F40" s="122"/>
      <c r="G40" s="122"/>
      <c r="H40" s="8"/>
      <c r="I40" s="122" t="s">
        <v>102</v>
      </c>
      <c r="J40" s="122"/>
      <c r="K40" s="122"/>
      <c r="L40" s="122"/>
      <c r="M40" s="122"/>
      <c r="N40" s="122"/>
      <c r="O40" s="8"/>
      <c r="P40" s="122" t="s">
        <v>100</v>
      </c>
      <c r="Q40" s="122"/>
      <c r="R40" s="122"/>
      <c r="S40" s="122"/>
      <c r="T40" s="122"/>
      <c r="U40" s="122"/>
    </row>
    <row r="41" spans="2:21">
      <c r="B41" s="122"/>
      <c r="C41" s="122"/>
      <c r="D41" s="122"/>
      <c r="E41" s="122"/>
      <c r="F41" s="122"/>
      <c r="G41" s="122"/>
      <c r="H41" s="8"/>
      <c r="I41" s="122"/>
      <c r="J41" s="122"/>
      <c r="K41" s="122"/>
      <c r="L41" s="122"/>
      <c r="M41" s="122"/>
      <c r="N41" s="122"/>
      <c r="O41" s="8"/>
      <c r="P41" s="122"/>
      <c r="Q41" s="122"/>
      <c r="R41" s="122"/>
      <c r="S41" s="122"/>
      <c r="T41" s="122"/>
      <c r="U41" s="122"/>
    </row>
    <row r="42" spans="2:21">
      <c r="B42" s="122"/>
      <c r="C42" s="122"/>
      <c r="D42" s="122"/>
      <c r="E42" s="122"/>
      <c r="F42" s="122"/>
      <c r="G42" s="122"/>
      <c r="H42" s="8"/>
      <c r="I42" s="122"/>
      <c r="J42" s="122"/>
      <c r="K42" s="122"/>
      <c r="L42" s="122"/>
      <c r="M42" s="122"/>
      <c r="N42" s="122"/>
      <c r="O42" s="8"/>
      <c r="P42" s="122"/>
      <c r="Q42" s="122"/>
      <c r="R42" s="122"/>
      <c r="S42" s="122"/>
      <c r="T42" s="122"/>
      <c r="U42" s="122"/>
    </row>
    <row r="43" spans="2:21">
      <c r="B43" s="121" t="s">
        <v>105</v>
      </c>
      <c r="C43" s="121"/>
      <c r="D43" s="121"/>
      <c r="E43" s="121"/>
      <c r="F43" s="121"/>
      <c r="G43" s="121"/>
      <c r="H43" s="8"/>
      <c r="I43" s="121" t="s">
        <v>103</v>
      </c>
      <c r="J43" s="121"/>
      <c r="K43" s="121"/>
      <c r="L43" s="121"/>
      <c r="M43" s="121"/>
      <c r="N43" s="121"/>
      <c r="O43" s="8"/>
      <c r="P43" s="121" t="s">
        <v>101</v>
      </c>
      <c r="Q43" s="121"/>
      <c r="R43" s="121"/>
      <c r="S43" s="121"/>
      <c r="T43" s="121"/>
      <c r="U43" s="121"/>
    </row>
    <row r="44" spans="2:21">
      <c r="H44" s="8"/>
      <c r="I44" s="9"/>
      <c r="J44" s="9"/>
      <c r="K44" s="9"/>
      <c r="L44" s="9"/>
      <c r="M44" s="9"/>
      <c r="N44" s="9"/>
      <c r="O44" s="8"/>
    </row>
    <row r="45" spans="2:21">
      <c r="H45" s="8"/>
      <c r="I45" s="7"/>
      <c r="J45" s="7"/>
      <c r="K45" s="7"/>
      <c r="L45" s="7"/>
      <c r="M45" s="7"/>
      <c r="N45" s="7"/>
      <c r="O45" s="8"/>
    </row>
    <row r="46" spans="2:2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2"/>
      <c r="Q46" s="122"/>
      <c r="R46" s="122"/>
      <c r="S46" s="122"/>
      <c r="T46" s="122"/>
      <c r="U46" s="122"/>
    </row>
    <row r="47" spans="2:2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22"/>
      <c r="Q47" s="122"/>
      <c r="R47" s="122"/>
      <c r="S47" s="122"/>
      <c r="T47" s="122"/>
      <c r="U47" s="122"/>
    </row>
    <row r="48" spans="2:21">
      <c r="B48" s="9"/>
      <c r="C48" s="9"/>
      <c r="D48" s="9"/>
      <c r="E48" s="9"/>
      <c r="F48" s="9"/>
      <c r="G48" s="9"/>
      <c r="H48" s="8"/>
      <c r="O48" s="8"/>
      <c r="P48" s="122"/>
      <c r="Q48" s="122"/>
      <c r="R48" s="122"/>
      <c r="S48" s="122"/>
      <c r="T48" s="122"/>
      <c r="U48" s="122"/>
    </row>
    <row r="49" spans="2:21">
      <c r="B49" s="9"/>
      <c r="C49" s="9"/>
      <c r="D49" s="9"/>
      <c r="E49" s="9"/>
      <c r="F49" s="9"/>
      <c r="G49" s="9"/>
      <c r="H49" s="8"/>
      <c r="O49" s="8"/>
      <c r="P49" s="121"/>
      <c r="Q49" s="121"/>
      <c r="R49" s="121"/>
      <c r="S49" s="121"/>
      <c r="T49" s="121"/>
      <c r="U49" s="121"/>
    </row>
    <row r="50" spans="2:21">
      <c r="B50" s="9"/>
      <c r="C50" s="9"/>
      <c r="D50" s="9"/>
      <c r="E50" s="9"/>
      <c r="F50" s="9"/>
      <c r="G50" s="9"/>
      <c r="H50" s="8"/>
      <c r="O50" s="8"/>
      <c r="P50" s="121"/>
      <c r="Q50" s="121"/>
      <c r="R50" s="121"/>
      <c r="S50" s="121"/>
      <c r="T50" s="121"/>
      <c r="U50" s="121"/>
    </row>
    <row r="51" spans="2:21">
      <c r="B51" s="121"/>
      <c r="C51" s="121"/>
      <c r="D51" s="121"/>
      <c r="E51" s="121"/>
      <c r="F51" s="121"/>
      <c r="G51" s="121"/>
      <c r="H51" s="8"/>
      <c r="O51" s="8"/>
      <c r="P51" s="121"/>
      <c r="Q51" s="121"/>
      <c r="R51" s="121"/>
      <c r="S51" s="121"/>
      <c r="T51" s="121"/>
      <c r="U51" s="121"/>
    </row>
  </sheetData>
  <mergeCells count="40">
    <mergeCell ref="I33:N35"/>
    <mergeCell ref="I36:N36"/>
    <mergeCell ref="P46:U48"/>
    <mergeCell ref="P49:U49"/>
    <mergeCell ref="P40:U42"/>
    <mergeCell ref="P43:U43"/>
    <mergeCell ref="B10:G12"/>
    <mergeCell ref="I10:N12"/>
    <mergeCell ref="P10:U12"/>
    <mergeCell ref="B13:G13"/>
    <mergeCell ref="I13:N13"/>
    <mergeCell ref="P13:U13"/>
    <mergeCell ref="B18:G20"/>
    <mergeCell ref="P26:U28"/>
    <mergeCell ref="B29:G29"/>
    <mergeCell ref="B21:G21"/>
    <mergeCell ref="P29:U29"/>
    <mergeCell ref="I26:N28"/>
    <mergeCell ref="I29:N29"/>
    <mergeCell ref="P50:U50"/>
    <mergeCell ref="B51:G51"/>
    <mergeCell ref="P51:U51"/>
    <mergeCell ref="P18:U20"/>
    <mergeCell ref="B33:G35"/>
    <mergeCell ref="I40:N42"/>
    <mergeCell ref="B40:G42"/>
    <mergeCell ref="B36:G36"/>
    <mergeCell ref="I43:N43"/>
    <mergeCell ref="B43:G43"/>
    <mergeCell ref="P33:U35"/>
    <mergeCell ref="I18:N20"/>
    <mergeCell ref="I21:N21"/>
    <mergeCell ref="P21:U21"/>
    <mergeCell ref="P36:U36"/>
    <mergeCell ref="B26:G28"/>
    <mergeCell ref="B8:U8"/>
    <mergeCell ref="P3:U3"/>
    <mergeCell ref="P4:U4"/>
    <mergeCell ref="P5:U5"/>
    <mergeCell ref="P6:U6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3"/>
  <sheetViews>
    <sheetView showZeros="0" tabSelected="1" view="pageBreakPreview" zoomScale="55" zoomScaleSheetLayoutView="55" workbookViewId="0">
      <selection activeCell="B2" sqref="B2:Z2"/>
    </sheetView>
  </sheetViews>
  <sheetFormatPr defaultRowHeight="15.75"/>
  <cols>
    <col min="1" max="1" width="4.140625" style="33" customWidth="1"/>
    <col min="2" max="2" width="29" style="33" customWidth="1"/>
    <col min="3" max="4" width="13.42578125" style="33" customWidth="1"/>
    <col min="5" max="5" width="13.5703125" style="33" hidden="1" customWidth="1"/>
    <col min="6" max="6" width="13.42578125" style="33" customWidth="1"/>
    <col min="7" max="7" width="14.85546875" style="33" hidden="1" customWidth="1"/>
    <col min="8" max="10" width="13.42578125" style="33" customWidth="1"/>
    <col min="11" max="11" width="12.7109375" style="33" hidden="1" customWidth="1"/>
    <col min="12" max="12" width="13.42578125" style="33" customWidth="1"/>
    <col min="13" max="13" width="11.85546875" style="33" hidden="1" customWidth="1"/>
    <col min="14" max="16" width="13.42578125" style="33" customWidth="1"/>
    <col min="17" max="17" width="12.7109375" style="33" hidden="1" customWidth="1"/>
    <col min="18" max="18" width="13.42578125" style="33" customWidth="1"/>
    <col min="19" max="19" width="11.85546875" style="33" hidden="1" customWidth="1"/>
    <col min="20" max="20" width="13.42578125" style="33" customWidth="1"/>
    <col min="21" max="21" width="9.28515625" style="33" hidden="1" customWidth="1"/>
    <col min="22" max="22" width="11.5703125" style="33" hidden="1" customWidth="1"/>
    <col min="23" max="23" width="10.5703125" style="33" hidden="1" customWidth="1"/>
    <col min="24" max="24" width="11.140625" style="33" hidden="1" customWidth="1"/>
    <col min="25" max="25" width="11.85546875" style="33" hidden="1" customWidth="1"/>
    <col min="26" max="26" width="8.7109375" style="33" hidden="1" customWidth="1"/>
    <col min="27" max="27" width="0" style="33" hidden="1" customWidth="1"/>
    <col min="28" max="28" width="21.42578125" style="33" hidden="1" customWidth="1"/>
    <col min="29" max="29" width="11.85546875" style="33" hidden="1" customWidth="1"/>
    <col min="30" max="30" width="14.140625" style="33" hidden="1" customWidth="1"/>
    <col min="31" max="32" width="0" style="33" hidden="1" customWidth="1"/>
    <col min="33" max="16384" width="9.140625" style="33"/>
  </cols>
  <sheetData>
    <row r="1" spans="1:33" s="32" customFormat="1">
      <c r="N1" s="65"/>
      <c r="T1" s="65"/>
      <c r="Z1" s="65">
        <v>2</v>
      </c>
    </row>
    <row r="2" spans="1:33" ht="60" customHeight="1">
      <c r="B2" s="136" t="s">
        <v>151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33" s="34" customFormat="1" ht="16.5" thickBot="1">
      <c r="L3" s="137"/>
      <c r="M3" s="137"/>
      <c r="N3" s="137"/>
      <c r="R3" s="137" t="s">
        <v>17</v>
      </c>
      <c r="S3" s="137"/>
      <c r="T3" s="137"/>
      <c r="X3" s="137" t="s">
        <v>16</v>
      </c>
      <c r="Y3" s="137"/>
      <c r="Z3" s="137"/>
    </row>
    <row r="4" spans="1:33" ht="39" customHeight="1" thickBot="1">
      <c r="A4" s="129" t="s">
        <v>15</v>
      </c>
      <c r="B4" s="126" t="s">
        <v>144</v>
      </c>
      <c r="C4" s="126" t="s">
        <v>26</v>
      </c>
      <c r="D4" s="126"/>
      <c r="E4" s="126"/>
      <c r="F4" s="126"/>
      <c r="G4" s="126"/>
      <c r="H4" s="126"/>
      <c r="I4" s="126" t="s">
        <v>27</v>
      </c>
      <c r="J4" s="126"/>
      <c r="K4" s="126"/>
      <c r="L4" s="126"/>
      <c r="M4" s="126"/>
      <c r="N4" s="126"/>
      <c r="O4" s="126" t="s">
        <v>28</v>
      </c>
      <c r="P4" s="126"/>
      <c r="Q4" s="126"/>
      <c r="R4" s="126"/>
      <c r="S4" s="126"/>
      <c r="T4" s="140"/>
      <c r="U4" s="141" t="s">
        <v>13</v>
      </c>
      <c r="V4" s="142"/>
      <c r="W4" s="142"/>
      <c r="X4" s="142"/>
      <c r="Y4" s="142"/>
      <c r="Z4" s="142"/>
    </row>
    <row r="5" spans="1:33" ht="29.25" customHeight="1" thickBot="1">
      <c r="A5" s="130"/>
      <c r="B5" s="127"/>
      <c r="C5" s="132" t="s">
        <v>12</v>
      </c>
      <c r="D5" s="132" t="s">
        <v>11</v>
      </c>
      <c r="E5" s="66" t="s">
        <v>10</v>
      </c>
      <c r="F5" s="132" t="s">
        <v>30</v>
      </c>
      <c r="G5" s="66"/>
      <c r="H5" s="132" t="s">
        <v>9</v>
      </c>
      <c r="I5" s="132" t="s">
        <v>12</v>
      </c>
      <c r="J5" s="132" t="s">
        <v>11</v>
      </c>
      <c r="K5" s="66" t="s">
        <v>10</v>
      </c>
      <c r="L5" s="132" t="s">
        <v>30</v>
      </c>
      <c r="M5" s="66"/>
      <c r="N5" s="132" t="s">
        <v>9</v>
      </c>
      <c r="O5" s="132" t="s">
        <v>12</v>
      </c>
      <c r="P5" s="132" t="s">
        <v>11</v>
      </c>
      <c r="Q5" s="66" t="s">
        <v>10</v>
      </c>
      <c r="R5" s="132" t="s">
        <v>30</v>
      </c>
      <c r="S5" s="66"/>
      <c r="T5" s="124" t="s">
        <v>9</v>
      </c>
      <c r="U5" s="138" t="s">
        <v>12</v>
      </c>
      <c r="V5" s="139" t="s">
        <v>11</v>
      </c>
      <c r="W5" s="139" t="s">
        <v>10</v>
      </c>
      <c r="X5" s="139"/>
      <c r="Y5" s="139"/>
      <c r="Z5" s="139" t="s">
        <v>9</v>
      </c>
    </row>
    <row r="6" spans="1:33" ht="23.25" customHeight="1" thickBot="1">
      <c r="A6" s="131"/>
      <c r="B6" s="128"/>
      <c r="C6" s="133"/>
      <c r="D6" s="133"/>
      <c r="E6" s="67" t="s">
        <v>0</v>
      </c>
      <c r="F6" s="133"/>
      <c r="G6" s="67" t="s">
        <v>152</v>
      </c>
      <c r="H6" s="133"/>
      <c r="I6" s="133"/>
      <c r="J6" s="133"/>
      <c r="K6" s="67" t="s">
        <v>0</v>
      </c>
      <c r="L6" s="133"/>
      <c r="M6" s="67" t="s">
        <v>152</v>
      </c>
      <c r="N6" s="133"/>
      <c r="O6" s="133"/>
      <c r="P6" s="133"/>
      <c r="Q6" s="67" t="s">
        <v>0</v>
      </c>
      <c r="R6" s="133"/>
      <c r="S6" s="67" t="s">
        <v>152</v>
      </c>
      <c r="T6" s="125"/>
      <c r="U6" s="138"/>
      <c r="V6" s="139"/>
      <c r="W6" s="68" t="s">
        <v>0</v>
      </c>
      <c r="X6" s="68" t="s">
        <v>1</v>
      </c>
      <c r="Y6" s="68" t="s">
        <v>8</v>
      </c>
      <c r="Z6" s="139"/>
    </row>
    <row r="7" spans="1:33" ht="24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20"/>
      <c r="V7" s="21"/>
      <c r="W7" s="21"/>
      <c r="X7" s="21"/>
      <c r="Y7" s="21"/>
      <c r="Z7" s="22"/>
    </row>
    <row r="8" spans="1:33" ht="52.5" customHeight="1">
      <c r="A8" s="134" t="s">
        <v>47</v>
      </c>
      <c r="B8" s="134"/>
      <c r="C8" s="63">
        <f t="shared" ref="C8:H8" si="0">SUM(C9:C12)</f>
        <v>14</v>
      </c>
      <c r="D8" s="63">
        <f t="shared" si="0"/>
        <v>8150</v>
      </c>
      <c r="E8" s="63">
        <f t="shared" si="0"/>
        <v>0</v>
      </c>
      <c r="F8" s="63">
        <f t="shared" si="0"/>
        <v>2320</v>
      </c>
      <c r="G8" s="63">
        <f t="shared" si="0"/>
        <v>0</v>
      </c>
      <c r="H8" s="63">
        <f t="shared" si="0"/>
        <v>53</v>
      </c>
      <c r="I8" s="63">
        <f>SUM(I9:I12)</f>
        <v>18</v>
      </c>
      <c r="J8" s="63">
        <f t="shared" ref="J8:T8" si="1">SUM(J9:J12)</f>
        <v>23800</v>
      </c>
      <c r="K8" s="63">
        <f t="shared" si="1"/>
        <v>0</v>
      </c>
      <c r="L8" s="63">
        <f t="shared" si="1"/>
        <v>6360</v>
      </c>
      <c r="M8" s="63">
        <f t="shared" si="1"/>
        <v>0</v>
      </c>
      <c r="N8" s="63">
        <f t="shared" si="1"/>
        <v>107</v>
      </c>
      <c r="O8" s="63">
        <f t="shared" si="1"/>
        <v>4</v>
      </c>
      <c r="P8" s="63">
        <f t="shared" si="1"/>
        <v>15650</v>
      </c>
      <c r="Q8" s="63">
        <f t="shared" si="1"/>
        <v>0</v>
      </c>
      <c r="R8" s="63">
        <f t="shared" si="1"/>
        <v>4040</v>
      </c>
      <c r="S8" s="63">
        <f t="shared" si="1"/>
        <v>0</v>
      </c>
      <c r="T8" s="63">
        <f t="shared" si="1"/>
        <v>54</v>
      </c>
      <c r="U8" s="20"/>
      <c r="V8" s="21"/>
      <c r="W8" s="21"/>
      <c r="X8" s="21"/>
      <c r="Y8" s="21"/>
      <c r="Z8" s="22"/>
    </row>
    <row r="9" spans="1:33" ht="67.5" customHeight="1">
      <c r="A9" s="62">
        <v>1</v>
      </c>
      <c r="B9" s="64" t="s">
        <v>52</v>
      </c>
      <c r="C9" s="62">
        <v>3</v>
      </c>
      <c r="D9" s="62">
        <v>1950</v>
      </c>
      <c r="E9" s="62"/>
      <c r="F9" s="62">
        <v>1020</v>
      </c>
      <c r="G9" s="62"/>
      <c r="H9" s="62">
        <v>12</v>
      </c>
      <c r="I9" s="62">
        <v>3</v>
      </c>
      <c r="J9" s="62">
        <v>2250</v>
      </c>
      <c r="K9" s="62"/>
      <c r="L9" s="62">
        <v>1250</v>
      </c>
      <c r="M9" s="62"/>
      <c r="N9" s="62">
        <v>14</v>
      </c>
      <c r="O9" s="62">
        <f t="shared" ref="O9:P12" si="2">+I9-C9</f>
        <v>0</v>
      </c>
      <c r="P9" s="62">
        <f t="shared" si="2"/>
        <v>300</v>
      </c>
      <c r="Q9" s="62"/>
      <c r="R9" s="62">
        <f>+L9-F9</f>
        <v>230</v>
      </c>
      <c r="S9" s="62"/>
      <c r="T9" s="62">
        <f>+N9-H9</f>
        <v>2</v>
      </c>
      <c r="U9" s="69" t="e">
        <v>#VALUE!</v>
      </c>
      <c r="V9" s="39" t="e">
        <v>#VALUE!</v>
      </c>
      <c r="W9" s="39" t="e">
        <v>#VALUE!</v>
      </c>
      <c r="X9" s="39" t="e">
        <v>#VALUE!</v>
      </c>
      <c r="Y9" s="39" t="e">
        <v>#VALUE!</v>
      </c>
      <c r="Z9" s="70" t="e">
        <v>#VALUE!</v>
      </c>
      <c r="AG9" s="38"/>
    </row>
    <row r="10" spans="1:33" ht="67.5" customHeight="1">
      <c r="A10" s="62">
        <v>2</v>
      </c>
      <c r="B10" s="64" t="s">
        <v>53</v>
      </c>
      <c r="C10" s="62">
        <v>1</v>
      </c>
      <c r="D10" s="62">
        <v>150</v>
      </c>
      <c r="E10" s="62"/>
      <c r="F10" s="62">
        <v>100</v>
      </c>
      <c r="G10" s="62"/>
      <c r="H10" s="62">
        <v>2</v>
      </c>
      <c r="I10" s="62">
        <v>3</v>
      </c>
      <c r="J10" s="62">
        <v>2130</v>
      </c>
      <c r="K10" s="62"/>
      <c r="L10" s="62">
        <v>1130</v>
      </c>
      <c r="M10" s="62"/>
      <c r="N10" s="62">
        <v>10</v>
      </c>
      <c r="O10" s="62">
        <f t="shared" si="2"/>
        <v>2</v>
      </c>
      <c r="P10" s="62">
        <f t="shared" si="2"/>
        <v>1980</v>
      </c>
      <c r="Q10" s="62"/>
      <c r="R10" s="62">
        <f>+L10-F10</f>
        <v>1030</v>
      </c>
      <c r="S10" s="62"/>
      <c r="T10" s="62">
        <f>+N10-H10</f>
        <v>8</v>
      </c>
      <c r="U10" s="69" t="e">
        <v>#VALUE!</v>
      </c>
      <c r="V10" s="39" t="e">
        <v>#VALUE!</v>
      </c>
      <c r="W10" s="39" t="e">
        <v>#VALUE!</v>
      </c>
      <c r="X10" s="39" t="e">
        <v>#VALUE!</v>
      </c>
      <c r="Y10" s="39" t="e">
        <v>#VALUE!</v>
      </c>
      <c r="Z10" s="70" t="e">
        <v>#VALUE!</v>
      </c>
      <c r="AB10" s="33" t="s">
        <v>3</v>
      </c>
      <c r="AC10" s="33" t="b">
        <f>B10=AB10</f>
        <v>0</v>
      </c>
      <c r="AD10" s="33" t="s">
        <v>2</v>
      </c>
      <c r="AG10" s="38"/>
    </row>
    <row r="11" spans="1:33" ht="67.5" customHeight="1">
      <c r="A11" s="62">
        <v>3</v>
      </c>
      <c r="B11" s="64" t="s">
        <v>54</v>
      </c>
      <c r="C11" s="62">
        <v>3</v>
      </c>
      <c r="D11" s="62">
        <v>2900</v>
      </c>
      <c r="E11" s="62"/>
      <c r="F11" s="62">
        <v>700</v>
      </c>
      <c r="G11" s="62"/>
      <c r="H11" s="62">
        <v>15</v>
      </c>
      <c r="I11" s="62">
        <v>5</v>
      </c>
      <c r="J11" s="62">
        <v>10530</v>
      </c>
      <c r="K11" s="62"/>
      <c r="L11" s="62">
        <v>780</v>
      </c>
      <c r="M11" s="62"/>
      <c r="N11" s="62">
        <v>38</v>
      </c>
      <c r="O11" s="62">
        <f t="shared" si="2"/>
        <v>2</v>
      </c>
      <c r="P11" s="62">
        <f t="shared" si="2"/>
        <v>7630</v>
      </c>
      <c r="Q11" s="62"/>
      <c r="R11" s="62">
        <f>+L11-F11</f>
        <v>80</v>
      </c>
      <c r="S11" s="62"/>
      <c r="T11" s="62">
        <f>+N11-H11</f>
        <v>23</v>
      </c>
      <c r="U11" s="69" t="e">
        <v>#VALUE!</v>
      </c>
      <c r="V11" s="39" t="e">
        <v>#VALUE!</v>
      </c>
      <c r="W11" s="39" t="e">
        <v>#VALUE!</v>
      </c>
      <c r="X11" s="39" t="e">
        <v>#VALUE!</v>
      </c>
      <c r="Y11" s="39" t="e">
        <v>#VALUE!</v>
      </c>
      <c r="Z11" s="70" t="e">
        <v>#VALUE!</v>
      </c>
      <c r="AB11" s="33" t="s">
        <v>5</v>
      </c>
      <c r="AC11" s="33" t="b">
        <f>B11=AB11</f>
        <v>0</v>
      </c>
      <c r="AD11" s="33" t="s">
        <v>4</v>
      </c>
      <c r="AG11" s="38"/>
    </row>
    <row r="12" spans="1:33" ht="67.5" customHeight="1">
      <c r="A12" s="62">
        <v>4</v>
      </c>
      <c r="B12" s="64" t="s">
        <v>55</v>
      </c>
      <c r="C12" s="62">
        <v>7</v>
      </c>
      <c r="D12" s="62">
        <v>3150</v>
      </c>
      <c r="E12" s="62"/>
      <c r="F12" s="62">
        <v>500</v>
      </c>
      <c r="G12" s="62"/>
      <c r="H12" s="62">
        <v>24</v>
      </c>
      <c r="I12" s="62">
        <v>7</v>
      </c>
      <c r="J12" s="62">
        <v>8890</v>
      </c>
      <c r="K12" s="62"/>
      <c r="L12" s="62">
        <v>3200</v>
      </c>
      <c r="M12" s="62"/>
      <c r="N12" s="62">
        <v>45</v>
      </c>
      <c r="O12" s="62">
        <f t="shared" si="2"/>
        <v>0</v>
      </c>
      <c r="P12" s="62">
        <f t="shared" si="2"/>
        <v>5740</v>
      </c>
      <c r="Q12" s="62"/>
      <c r="R12" s="62">
        <f>+L12-F12</f>
        <v>2700</v>
      </c>
      <c r="S12" s="62"/>
      <c r="T12" s="62">
        <f>+N12-H12</f>
        <v>21</v>
      </c>
      <c r="U12" s="69" t="e">
        <v>#VALUE!</v>
      </c>
      <c r="V12" s="39" t="e">
        <v>#VALUE!</v>
      </c>
      <c r="W12" s="39" t="e">
        <v>#VALUE!</v>
      </c>
      <c r="X12" s="39" t="e">
        <v>#VALUE!</v>
      </c>
      <c r="Y12" s="39" t="e">
        <v>#VALUE!</v>
      </c>
      <c r="Z12" s="70" t="e">
        <v>#VALUE!</v>
      </c>
      <c r="AB12" s="33" t="s">
        <v>7</v>
      </c>
      <c r="AC12" s="33" t="b">
        <f>B12=AB12</f>
        <v>0</v>
      </c>
      <c r="AD12" s="33" t="s">
        <v>6</v>
      </c>
      <c r="AG12" s="38"/>
    </row>
    <row r="13" spans="1:33">
      <c r="C13" s="71"/>
      <c r="D13" s="71"/>
      <c r="E13" s="71"/>
      <c r="F13" s="71"/>
      <c r="G13" s="71"/>
      <c r="H13" s="71"/>
    </row>
  </sheetData>
  <mergeCells count="28">
    <mergeCell ref="A8:B8"/>
    <mergeCell ref="A7:T7"/>
    <mergeCell ref="B2:Z2"/>
    <mergeCell ref="R3:T3"/>
    <mergeCell ref="X3:Z3"/>
    <mergeCell ref="U5:U6"/>
    <mergeCell ref="V5:V6"/>
    <mergeCell ref="W5:Y5"/>
    <mergeCell ref="Z5:Z6"/>
    <mergeCell ref="C4:H4"/>
    <mergeCell ref="O4:T4"/>
    <mergeCell ref="U4:Z4"/>
    <mergeCell ref="C5:C6"/>
    <mergeCell ref="D5:D6"/>
    <mergeCell ref="R5:R6"/>
    <mergeCell ref="L3:N3"/>
    <mergeCell ref="T5:T6"/>
    <mergeCell ref="B4:B6"/>
    <mergeCell ref="A4:A6"/>
    <mergeCell ref="F5:F6"/>
    <mergeCell ref="J5:J6"/>
    <mergeCell ref="N5:N6"/>
    <mergeCell ref="L5:L6"/>
    <mergeCell ref="I4:N4"/>
    <mergeCell ref="I5:I6"/>
    <mergeCell ref="H5:H6"/>
    <mergeCell ref="O5:O6"/>
    <mergeCell ref="P5:P6"/>
  </mergeCells>
  <conditionalFormatting sqref="A9:A12 U7:Z12 C8:T12">
    <cfRule type="cellIs" dxfId="46" priority="3" operator="lessThan">
      <formula>0</formula>
    </cfRule>
    <cfRule type="cellIs" dxfId="45" priority="4" operator="equal">
      <formula>0</formula>
    </cfRule>
  </conditionalFormatting>
  <conditionalFormatting sqref="I9:N12">
    <cfRule type="cellIs" dxfId="44" priority="1" operator="lessThan">
      <formula>0</formula>
    </cfRule>
    <cfRule type="cellIs" dxfId="43" priority="2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68" orientation="landscape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"/>
  <sheetViews>
    <sheetView view="pageBreakPreview" topLeftCell="A7" zoomScale="85" zoomScaleNormal="40" zoomScaleSheetLayoutView="85" workbookViewId="0">
      <selection activeCell="N11" sqref="N11"/>
    </sheetView>
  </sheetViews>
  <sheetFormatPr defaultColWidth="9.140625" defaultRowHeight="15.75"/>
  <cols>
    <col min="1" max="1" width="4.140625" style="33" customWidth="1"/>
    <col min="2" max="2" width="30" style="33" customWidth="1"/>
    <col min="3" max="4" width="14" style="33" customWidth="1"/>
    <col min="5" max="5" width="12.42578125" style="33" hidden="1" customWidth="1"/>
    <col min="6" max="6" width="14" style="33" customWidth="1"/>
    <col min="7" max="7" width="13.140625" style="33" hidden="1" customWidth="1"/>
    <col min="8" max="10" width="14" style="33" customWidth="1"/>
    <col min="11" max="11" width="12.42578125" style="33" hidden="1" customWidth="1"/>
    <col min="12" max="12" width="14" style="33" customWidth="1"/>
    <col min="13" max="13" width="11.42578125" style="33" hidden="1" customWidth="1"/>
    <col min="14" max="16" width="14" style="33" customWidth="1"/>
    <col min="17" max="17" width="10.5703125" style="33" hidden="1" customWidth="1"/>
    <col min="18" max="18" width="14" style="33" customWidth="1"/>
    <col min="19" max="19" width="11.85546875" style="33" hidden="1" customWidth="1"/>
    <col min="20" max="20" width="14" style="33" customWidth="1"/>
    <col min="21" max="16384" width="9.140625" style="33"/>
  </cols>
  <sheetData>
    <row r="1" spans="1:23" s="32" customFormat="1"/>
    <row r="2" spans="1:23" ht="59.25" customHeight="1">
      <c r="B2" s="143" t="s">
        <v>145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3" s="34" customFormat="1" ht="16.5" thickBot="1">
      <c r="R3" s="137"/>
      <c r="S3" s="137"/>
      <c r="T3" s="137"/>
    </row>
    <row r="4" spans="1:23" ht="24" customHeight="1" thickBot="1">
      <c r="A4" s="144" t="s">
        <v>15</v>
      </c>
      <c r="B4" s="147" t="s">
        <v>144</v>
      </c>
      <c r="C4" s="147" t="s">
        <v>36</v>
      </c>
      <c r="D4" s="150"/>
      <c r="E4" s="150"/>
      <c r="F4" s="150"/>
      <c r="G4" s="150"/>
      <c r="H4" s="151"/>
      <c r="I4" s="154" t="s">
        <v>14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</row>
    <row r="5" spans="1:23" ht="54.75" customHeight="1" thickBot="1">
      <c r="A5" s="145"/>
      <c r="B5" s="148"/>
      <c r="C5" s="148"/>
      <c r="D5" s="152"/>
      <c r="E5" s="152"/>
      <c r="F5" s="152"/>
      <c r="G5" s="152"/>
      <c r="H5" s="153"/>
      <c r="I5" s="156" t="s">
        <v>37</v>
      </c>
      <c r="J5" s="157"/>
      <c r="K5" s="157"/>
      <c r="L5" s="157"/>
      <c r="M5" s="157"/>
      <c r="N5" s="158"/>
      <c r="O5" s="156" t="s">
        <v>76</v>
      </c>
      <c r="P5" s="157"/>
      <c r="Q5" s="157"/>
      <c r="R5" s="157"/>
      <c r="S5" s="157"/>
      <c r="T5" s="158"/>
    </row>
    <row r="6" spans="1:23" ht="31.5" customHeight="1">
      <c r="A6" s="145"/>
      <c r="B6" s="148"/>
      <c r="C6" s="161" t="s">
        <v>12</v>
      </c>
      <c r="D6" s="163" t="s">
        <v>11</v>
      </c>
      <c r="E6" s="35" t="s">
        <v>10</v>
      </c>
      <c r="F6" s="171" t="s">
        <v>29</v>
      </c>
      <c r="G6" s="36"/>
      <c r="H6" s="165" t="s">
        <v>9</v>
      </c>
      <c r="I6" s="166" t="s">
        <v>12</v>
      </c>
      <c r="J6" s="167" t="s">
        <v>11</v>
      </c>
      <c r="K6" s="35" t="s">
        <v>10</v>
      </c>
      <c r="L6" s="171" t="s">
        <v>29</v>
      </c>
      <c r="M6" s="36"/>
      <c r="N6" s="159" t="s">
        <v>9</v>
      </c>
      <c r="O6" s="166" t="s">
        <v>12</v>
      </c>
      <c r="P6" s="167" t="s">
        <v>11</v>
      </c>
      <c r="Q6" s="35" t="s">
        <v>10</v>
      </c>
      <c r="R6" s="171" t="s">
        <v>29</v>
      </c>
      <c r="S6" s="36"/>
      <c r="T6" s="159" t="s">
        <v>9</v>
      </c>
    </row>
    <row r="7" spans="1:23" ht="9.75" customHeight="1" thickBot="1">
      <c r="A7" s="146"/>
      <c r="B7" s="149"/>
      <c r="C7" s="162"/>
      <c r="D7" s="164"/>
      <c r="E7" s="37" t="s">
        <v>0</v>
      </c>
      <c r="F7" s="172"/>
      <c r="G7" s="37" t="s">
        <v>8</v>
      </c>
      <c r="H7" s="160"/>
      <c r="I7" s="162"/>
      <c r="J7" s="164"/>
      <c r="K7" s="37" t="s">
        <v>0</v>
      </c>
      <c r="L7" s="172"/>
      <c r="M7" s="37" t="s">
        <v>8</v>
      </c>
      <c r="N7" s="160"/>
      <c r="O7" s="162"/>
      <c r="P7" s="164"/>
      <c r="Q7" s="37" t="s">
        <v>0</v>
      </c>
      <c r="R7" s="172"/>
      <c r="S7" s="37" t="s">
        <v>8</v>
      </c>
      <c r="T7" s="160"/>
    </row>
    <row r="8" spans="1:23" ht="24.75" customHeigh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70"/>
    </row>
    <row r="9" spans="1:23" ht="39" customHeight="1">
      <c r="A9" s="134" t="s">
        <v>47</v>
      </c>
      <c r="B9" s="134"/>
      <c r="C9" s="63">
        <f>SUM(C10:C13)</f>
        <v>18</v>
      </c>
      <c r="D9" s="63">
        <f>SUM(D10:D13)</f>
        <v>23800</v>
      </c>
      <c r="E9" s="63"/>
      <c r="F9" s="63">
        <f>SUM(F10:F13)</f>
        <v>6360</v>
      </c>
      <c r="G9" s="63"/>
      <c r="H9" s="63">
        <f>SUM(H10:H13)</f>
        <v>107</v>
      </c>
      <c r="I9" s="63">
        <f>SUM(I10:I13)</f>
        <v>18</v>
      </c>
      <c r="J9" s="63">
        <f>SUM(J10:J13)</f>
        <v>23800</v>
      </c>
      <c r="K9" s="63"/>
      <c r="L9" s="63">
        <f>SUM(L10:L13)</f>
        <v>6360</v>
      </c>
      <c r="M9" s="63"/>
      <c r="N9" s="63">
        <f>SUM(N10:N13)</f>
        <v>107</v>
      </c>
      <c r="O9" s="62" t="s">
        <v>131</v>
      </c>
      <c r="P9" s="62" t="s">
        <v>131</v>
      </c>
      <c r="Q9" s="62" t="s">
        <v>131</v>
      </c>
      <c r="R9" s="62" t="s">
        <v>131</v>
      </c>
      <c r="S9" s="62" t="s">
        <v>131</v>
      </c>
      <c r="T9" s="62" t="s">
        <v>131</v>
      </c>
    </row>
    <row r="10" spans="1:23" ht="45.75" customHeight="1">
      <c r="A10" s="62">
        <v>1</v>
      </c>
      <c r="B10" s="64" t="s">
        <v>52</v>
      </c>
      <c r="C10" s="62">
        <v>3</v>
      </c>
      <c r="D10" s="62">
        <v>2250</v>
      </c>
      <c r="E10" s="62"/>
      <c r="F10" s="62">
        <v>1250</v>
      </c>
      <c r="G10" s="62"/>
      <c r="H10" s="62">
        <v>14</v>
      </c>
      <c r="I10" s="62">
        <v>3</v>
      </c>
      <c r="J10" s="62">
        <v>2250</v>
      </c>
      <c r="K10" s="62"/>
      <c r="L10" s="62">
        <v>1250</v>
      </c>
      <c r="M10" s="62"/>
      <c r="N10" s="62">
        <v>14</v>
      </c>
      <c r="O10" s="62" t="s">
        <v>131</v>
      </c>
      <c r="P10" s="62" t="s">
        <v>131</v>
      </c>
      <c r="Q10" s="62" t="s">
        <v>131</v>
      </c>
      <c r="R10" s="62" t="s">
        <v>131</v>
      </c>
      <c r="S10" s="62" t="s">
        <v>131</v>
      </c>
      <c r="T10" s="62" t="s">
        <v>131</v>
      </c>
      <c r="W10" s="38"/>
    </row>
    <row r="11" spans="1:23" ht="45.75" customHeight="1">
      <c r="A11" s="62">
        <v>2</v>
      </c>
      <c r="B11" s="64" t="s">
        <v>53</v>
      </c>
      <c r="C11" s="62">
        <v>3</v>
      </c>
      <c r="D11" s="62">
        <v>2130</v>
      </c>
      <c r="E11" s="62"/>
      <c r="F11" s="62">
        <v>1130</v>
      </c>
      <c r="G11" s="62"/>
      <c r="H11" s="62">
        <v>10</v>
      </c>
      <c r="I11" s="62">
        <v>3</v>
      </c>
      <c r="J11" s="62">
        <v>2130</v>
      </c>
      <c r="K11" s="62"/>
      <c r="L11" s="62">
        <v>1130</v>
      </c>
      <c r="M11" s="62"/>
      <c r="N11" s="62">
        <v>10</v>
      </c>
      <c r="O11" s="62" t="s">
        <v>131</v>
      </c>
      <c r="P11" s="62" t="s">
        <v>131</v>
      </c>
      <c r="Q11" s="62" t="s">
        <v>131</v>
      </c>
      <c r="R11" s="62" t="s">
        <v>131</v>
      </c>
      <c r="S11" s="62" t="s">
        <v>131</v>
      </c>
      <c r="T11" s="62" t="s">
        <v>131</v>
      </c>
      <c r="W11" s="38"/>
    </row>
    <row r="12" spans="1:23" ht="45.75" customHeight="1">
      <c r="A12" s="62">
        <v>3</v>
      </c>
      <c r="B12" s="64" t="s">
        <v>54</v>
      </c>
      <c r="C12" s="62">
        <v>5</v>
      </c>
      <c r="D12" s="62">
        <v>10530</v>
      </c>
      <c r="E12" s="62"/>
      <c r="F12" s="62">
        <v>780</v>
      </c>
      <c r="G12" s="62"/>
      <c r="H12" s="62">
        <v>38</v>
      </c>
      <c r="I12" s="62">
        <v>5</v>
      </c>
      <c r="J12" s="62">
        <v>10530</v>
      </c>
      <c r="K12" s="62"/>
      <c r="L12" s="62">
        <v>780</v>
      </c>
      <c r="M12" s="62"/>
      <c r="N12" s="62">
        <v>38</v>
      </c>
      <c r="O12" s="62" t="s">
        <v>131</v>
      </c>
      <c r="P12" s="62" t="s">
        <v>131</v>
      </c>
      <c r="Q12" s="62" t="s">
        <v>131</v>
      </c>
      <c r="R12" s="62" t="s">
        <v>131</v>
      </c>
      <c r="S12" s="62" t="s">
        <v>131</v>
      </c>
      <c r="T12" s="62" t="s">
        <v>131</v>
      </c>
      <c r="W12" s="38"/>
    </row>
    <row r="13" spans="1:23" ht="45.75" customHeight="1">
      <c r="A13" s="62">
        <v>4</v>
      </c>
      <c r="B13" s="64" t="s">
        <v>55</v>
      </c>
      <c r="C13" s="62">
        <v>7</v>
      </c>
      <c r="D13" s="62">
        <v>8890</v>
      </c>
      <c r="E13" s="62"/>
      <c r="F13" s="62">
        <v>3200</v>
      </c>
      <c r="G13" s="62"/>
      <c r="H13" s="62">
        <v>45</v>
      </c>
      <c r="I13" s="62">
        <v>7</v>
      </c>
      <c r="J13" s="62">
        <v>8890</v>
      </c>
      <c r="K13" s="62"/>
      <c r="L13" s="62">
        <v>3200</v>
      </c>
      <c r="M13" s="62"/>
      <c r="N13" s="62">
        <v>45</v>
      </c>
      <c r="O13" s="62" t="s">
        <v>131</v>
      </c>
      <c r="P13" s="62" t="s">
        <v>131</v>
      </c>
      <c r="Q13" s="62" t="s">
        <v>131</v>
      </c>
      <c r="R13" s="62" t="s">
        <v>131</v>
      </c>
      <c r="S13" s="62" t="s">
        <v>131</v>
      </c>
      <c r="T13" s="62" t="s">
        <v>131</v>
      </c>
      <c r="W13" s="38"/>
    </row>
  </sheetData>
  <mergeCells count="22">
    <mergeCell ref="A8:T8"/>
    <mergeCell ref="A9:B9"/>
    <mergeCell ref="F6:F7"/>
    <mergeCell ref="L6:L7"/>
    <mergeCell ref="R6:R7"/>
    <mergeCell ref="N6:N7"/>
    <mergeCell ref="O6:O7"/>
    <mergeCell ref="P6:P7"/>
    <mergeCell ref="B2:T2"/>
    <mergeCell ref="R3:T3"/>
    <mergeCell ref="A4:A7"/>
    <mergeCell ref="B4:B7"/>
    <mergeCell ref="C4:H5"/>
    <mergeCell ref="I4:T4"/>
    <mergeCell ref="I5:N5"/>
    <mergeCell ref="O5:T5"/>
    <mergeCell ref="T6:T7"/>
    <mergeCell ref="C6:C7"/>
    <mergeCell ref="D6:D7"/>
    <mergeCell ref="H6:H7"/>
    <mergeCell ref="I6:I7"/>
    <mergeCell ref="J6:J7"/>
  </mergeCells>
  <conditionalFormatting sqref="A8:A13 C8:T13">
    <cfRule type="cellIs" dxfId="42" priority="51" operator="lessThan">
      <formula>0</formula>
    </cfRule>
    <cfRule type="cellIs" dxfId="41" priority="52" operator="equal">
      <formula>0</formula>
    </cfRule>
  </conditionalFormatting>
  <conditionalFormatting sqref="I10:I13">
    <cfRule type="cellIs" dxfId="40" priority="31" operator="lessThan">
      <formula>0</formula>
    </cfRule>
    <cfRule type="cellIs" dxfId="39" priority="32" operator="equal">
      <formula>0</formula>
    </cfRule>
  </conditionalFormatting>
  <conditionalFormatting sqref="I10:I13">
    <cfRule type="cellIs" dxfId="38" priority="29" operator="lessThan">
      <formula>0</formula>
    </cfRule>
    <cfRule type="cellIs" dxfId="37" priority="30" operator="equal">
      <formula>0</formula>
    </cfRule>
  </conditionalFormatting>
  <conditionalFormatting sqref="J10:J13">
    <cfRule type="cellIs" dxfId="36" priority="27" operator="lessThan">
      <formula>0</formula>
    </cfRule>
    <cfRule type="cellIs" dxfId="35" priority="28" operator="equal">
      <formula>0</formula>
    </cfRule>
  </conditionalFormatting>
  <conditionalFormatting sqref="J10:J13">
    <cfRule type="cellIs" dxfId="34" priority="25" operator="lessThan">
      <formula>0</formula>
    </cfRule>
    <cfRule type="cellIs" dxfId="33" priority="26" operator="equal">
      <formula>0</formula>
    </cfRule>
  </conditionalFormatting>
  <conditionalFormatting sqref="L10:L13">
    <cfRule type="cellIs" dxfId="32" priority="23" operator="lessThan">
      <formula>0</formula>
    </cfRule>
    <cfRule type="cellIs" dxfId="31" priority="24" operator="equal">
      <formula>0</formula>
    </cfRule>
  </conditionalFormatting>
  <conditionalFormatting sqref="L10:L13">
    <cfRule type="cellIs" dxfId="30" priority="21" operator="lessThan">
      <formula>0</formula>
    </cfRule>
    <cfRule type="cellIs" dxfId="29" priority="22" operator="equal">
      <formula>0</formula>
    </cfRule>
  </conditionalFormatting>
  <conditionalFormatting sqref="N10:N13">
    <cfRule type="cellIs" dxfId="28" priority="19" operator="lessThan">
      <formula>0</formula>
    </cfRule>
    <cfRule type="cellIs" dxfId="27" priority="20" operator="equal">
      <formula>0</formula>
    </cfRule>
  </conditionalFormatting>
  <conditionalFormatting sqref="N10:N13">
    <cfRule type="cellIs" dxfId="26" priority="17" operator="lessThan">
      <formula>0</formula>
    </cfRule>
    <cfRule type="cellIs" dxfId="25" priority="18" operator="equal">
      <formula>0</formula>
    </cfRule>
  </conditionalFormatting>
  <conditionalFormatting sqref="C10:C13">
    <cfRule type="cellIs" dxfId="24" priority="15" operator="lessThan">
      <formula>0</formula>
    </cfRule>
    <cfRule type="cellIs" dxfId="23" priority="16" operator="equal">
      <formula>0</formula>
    </cfRule>
  </conditionalFormatting>
  <conditionalFormatting sqref="C10:C13">
    <cfRule type="cellIs" dxfId="22" priority="13" operator="lessThan">
      <formula>0</formula>
    </cfRule>
    <cfRule type="cellIs" dxfId="21" priority="14" operator="equal">
      <formula>0</formula>
    </cfRule>
  </conditionalFormatting>
  <conditionalFormatting sqref="D10:D13">
    <cfRule type="cellIs" dxfId="20" priority="11" operator="lessThan">
      <formula>0</formula>
    </cfRule>
    <cfRule type="cellIs" dxfId="19" priority="12" operator="equal">
      <formula>0</formula>
    </cfRule>
  </conditionalFormatting>
  <conditionalFormatting sqref="D10:D13">
    <cfRule type="cellIs" dxfId="18" priority="9" operator="lessThan">
      <formula>0</formula>
    </cfRule>
    <cfRule type="cellIs" dxfId="17" priority="10" operator="equal">
      <formula>0</formula>
    </cfRule>
  </conditionalFormatting>
  <conditionalFormatting sqref="F10:F13">
    <cfRule type="cellIs" dxfId="16" priority="7" operator="lessThan">
      <formula>0</formula>
    </cfRule>
    <cfRule type="cellIs" dxfId="15" priority="8" operator="equal">
      <formula>0</formula>
    </cfRule>
  </conditionalFormatting>
  <conditionalFormatting sqref="F10:F13">
    <cfRule type="cellIs" dxfId="14" priority="5" operator="lessThan">
      <formula>0</formula>
    </cfRule>
    <cfRule type="cellIs" dxfId="13" priority="6" operator="equal">
      <formula>0</formula>
    </cfRule>
  </conditionalFormatting>
  <conditionalFormatting sqref="H10:H13">
    <cfRule type="cellIs" dxfId="12" priority="3" operator="lessThan">
      <formula>0</formula>
    </cfRule>
    <cfRule type="cellIs" dxfId="11" priority="4" operator="equal">
      <formula>0</formula>
    </cfRule>
  </conditionalFormatting>
  <conditionalFormatting sqref="H10:H13">
    <cfRule type="cellIs" dxfId="10" priority="1" operator="lessThan">
      <formula>0</formula>
    </cfRule>
    <cfRule type="cellIs" dxfId="9" priority="2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"/>
  <sheetViews>
    <sheetView view="pageBreakPreview" zoomScaleNormal="40" zoomScaleSheetLayoutView="100" workbookViewId="0">
      <selection activeCell="B4" sqref="B4:B7"/>
    </sheetView>
  </sheetViews>
  <sheetFormatPr defaultColWidth="9.140625" defaultRowHeight="15.75"/>
  <cols>
    <col min="1" max="1" width="4.140625" style="33" customWidth="1"/>
    <col min="2" max="2" width="31.140625" style="33" customWidth="1"/>
    <col min="3" max="4" width="12.5703125" style="33" customWidth="1"/>
    <col min="5" max="5" width="12.5703125" style="33" hidden="1" customWidth="1"/>
    <col min="6" max="6" width="12.5703125" style="33" customWidth="1"/>
    <col min="7" max="7" width="13.140625" style="33" hidden="1" customWidth="1"/>
    <col min="8" max="10" width="12.5703125" style="33" customWidth="1"/>
    <col min="11" max="11" width="13.28515625" style="33" hidden="1" customWidth="1"/>
    <col min="12" max="12" width="12.5703125" style="33" customWidth="1"/>
    <col min="13" max="13" width="11.42578125" style="33" hidden="1" customWidth="1"/>
    <col min="14" max="16" width="12.5703125" style="33" customWidth="1"/>
    <col min="17" max="17" width="12.7109375" style="33" hidden="1" customWidth="1"/>
    <col min="18" max="18" width="12.5703125" style="33" customWidth="1"/>
    <col min="19" max="19" width="11.85546875" style="33" hidden="1" customWidth="1"/>
    <col min="20" max="20" width="12.5703125" style="33" customWidth="1"/>
    <col min="21" max="21" width="9.140625" style="33"/>
    <col min="22" max="22" width="21.42578125" style="33" customWidth="1"/>
    <col min="23" max="23" width="11.85546875" style="33" bestFit="1" customWidth="1"/>
    <col min="24" max="24" width="14.140625" style="33" customWidth="1"/>
    <col min="25" max="16384" width="9.140625" style="33"/>
  </cols>
  <sheetData>
    <row r="1" spans="1:20" s="32" customFormat="1">
      <c r="T1" s="65">
        <v>2</v>
      </c>
    </row>
    <row r="2" spans="1:20" ht="57" customHeight="1">
      <c r="B2" s="143" t="s">
        <v>153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s="34" customFormat="1" ht="16.5" thickBot="1">
      <c r="R3" s="173" t="s">
        <v>17</v>
      </c>
      <c r="S3" s="173"/>
      <c r="T3" s="173"/>
    </row>
    <row r="4" spans="1:20" ht="26.25" customHeight="1" thickBot="1">
      <c r="A4" s="144" t="s">
        <v>15</v>
      </c>
      <c r="B4" s="147" t="s">
        <v>31</v>
      </c>
      <c r="C4" s="147" t="s">
        <v>36</v>
      </c>
      <c r="D4" s="150"/>
      <c r="E4" s="150"/>
      <c r="F4" s="150"/>
      <c r="G4" s="150"/>
      <c r="H4" s="151"/>
      <c r="I4" s="154" t="s">
        <v>14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</row>
    <row r="5" spans="1:20" ht="55.5" customHeight="1" thickBot="1">
      <c r="A5" s="145"/>
      <c r="B5" s="148"/>
      <c r="C5" s="148"/>
      <c r="D5" s="152"/>
      <c r="E5" s="152"/>
      <c r="F5" s="152"/>
      <c r="G5" s="152"/>
      <c r="H5" s="153"/>
      <c r="I5" s="174" t="s">
        <v>37</v>
      </c>
      <c r="J5" s="175"/>
      <c r="K5" s="175"/>
      <c r="L5" s="175"/>
      <c r="M5" s="175"/>
      <c r="N5" s="141"/>
      <c r="O5" s="156" t="s">
        <v>76</v>
      </c>
      <c r="P5" s="157"/>
      <c r="Q5" s="157"/>
      <c r="R5" s="157"/>
      <c r="S5" s="157"/>
      <c r="T5" s="158"/>
    </row>
    <row r="6" spans="1:20" ht="33.75" customHeight="1">
      <c r="A6" s="145"/>
      <c r="B6" s="148"/>
      <c r="C6" s="161" t="s">
        <v>12</v>
      </c>
      <c r="D6" s="163" t="s">
        <v>11</v>
      </c>
      <c r="E6" s="35" t="s">
        <v>10</v>
      </c>
      <c r="F6" s="171" t="s">
        <v>29</v>
      </c>
      <c r="G6" s="36"/>
      <c r="H6" s="165" t="s">
        <v>9</v>
      </c>
      <c r="I6" s="166" t="s">
        <v>12</v>
      </c>
      <c r="J6" s="167" t="s">
        <v>11</v>
      </c>
      <c r="K6" s="35" t="s">
        <v>10</v>
      </c>
      <c r="L6" s="171" t="s">
        <v>29</v>
      </c>
      <c r="M6" s="36"/>
      <c r="N6" s="159" t="s">
        <v>9</v>
      </c>
      <c r="O6" s="166" t="s">
        <v>12</v>
      </c>
      <c r="P6" s="167" t="s">
        <v>11</v>
      </c>
      <c r="Q6" s="35" t="s">
        <v>10</v>
      </c>
      <c r="R6" s="171" t="s">
        <v>29</v>
      </c>
      <c r="S6" s="36"/>
      <c r="T6" s="159" t="s">
        <v>9</v>
      </c>
    </row>
    <row r="7" spans="1:20" ht="18.75" customHeight="1" thickBot="1">
      <c r="A7" s="146"/>
      <c r="B7" s="149"/>
      <c r="C7" s="162"/>
      <c r="D7" s="164"/>
      <c r="E7" s="60" t="s">
        <v>0</v>
      </c>
      <c r="F7" s="172"/>
      <c r="G7" s="60" t="s">
        <v>8</v>
      </c>
      <c r="H7" s="160"/>
      <c r="I7" s="162"/>
      <c r="J7" s="164"/>
      <c r="K7" s="60" t="s">
        <v>0</v>
      </c>
      <c r="L7" s="172"/>
      <c r="M7" s="60" t="s">
        <v>8</v>
      </c>
      <c r="N7" s="160"/>
      <c r="O7" s="162"/>
      <c r="P7" s="164"/>
      <c r="Q7" s="60" t="s">
        <v>0</v>
      </c>
      <c r="R7" s="172"/>
      <c r="S7" s="60" t="s">
        <v>8</v>
      </c>
      <c r="T7" s="160"/>
    </row>
    <row r="8" spans="1:20" ht="26.25" customHeight="1">
      <c r="A8" s="168" t="s">
        <v>142</v>
      </c>
      <c r="B8" s="169"/>
      <c r="C8" s="74">
        <f t="shared" ref="C8:T8" si="0">SUM(C9:C13)</f>
        <v>18</v>
      </c>
      <c r="D8" s="75">
        <f t="shared" si="0"/>
        <v>23800</v>
      </c>
      <c r="E8" s="75">
        <f t="shared" si="0"/>
        <v>0</v>
      </c>
      <c r="F8" s="75">
        <f t="shared" si="0"/>
        <v>6360</v>
      </c>
      <c r="G8" s="75">
        <f t="shared" si="0"/>
        <v>0</v>
      </c>
      <c r="H8" s="76">
        <f t="shared" si="0"/>
        <v>107</v>
      </c>
      <c r="I8" s="74">
        <f t="shared" si="0"/>
        <v>18</v>
      </c>
      <c r="J8" s="75">
        <f t="shared" si="0"/>
        <v>23800</v>
      </c>
      <c r="K8" s="75">
        <f t="shared" si="0"/>
        <v>0</v>
      </c>
      <c r="L8" s="75">
        <f t="shared" si="0"/>
        <v>6360</v>
      </c>
      <c r="M8" s="75">
        <f t="shared" si="0"/>
        <v>0</v>
      </c>
      <c r="N8" s="77">
        <f t="shared" si="0"/>
        <v>107</v>
      </c>
      <c r="O8" s="78">
        <f t="shared" si="0"/>
        <v>0</v>
      </c>
      <c r="P8" s="75">
        <f t="shared" si="0"/>
        <v>0</v>
      </c>
      <c r="Q8" s="75">
        <f t="shared" si="0"/>
        <v>0</v>
      </c>
      <c r="R8" s="75">
        <f t="shared" si="0"/>
        <v>0</v>
      </c>
      <c r="S8" s="75">
        <f t="shared" si="0"/>
        <v>0</v>
      </c>
      <c r="T8" s="77">
        <f t="shared" si="0"/>
        <v>0</v>
      </c>
    </row>
    <row r="9" spans="1:20" ht="51" customHeight="1">
      <c r="A9" s="62">
        <v>1</v>
      </c>
      <c r="B9" s="73" t="s">
        <v>32</v>
      </c>
      <c r="C9" s="62">
        <v>3</v>
      </c>
      <c r="D9" s="62">
        <v>8900</v>
      </c>
      <c r="E9" s="62"/>
      <c r="F9" s="62">
        <v>400</v>
      </c>
      <c r="G9" s="62"/>
      <c r="H9" s="62">
        <v>23</v>
      </c>
      <c r="I9" s="62">
        <v>3</v>
      </c>
      <c r="J9" s="62">
        <v>8900</v>
      </c>
      <c r="K9" s="62"/>
      <c r="L9" s="62">
        <v>400</v>
      </c>
      <c r="M9" s="62"/>
      <c r="N9" s="62">
        <v>23</v>
      </c>
      <c r="O9" s="62"/>
      <c r="P9" s="62"/>
      <c r="Q9" s="62"/>
      <c r="R9" s="62"/>
      <c r="S9" s="62"/>
      <c r="T9" s="62"/>
    </row>
    <row r="10" spans="1:20" ht="51" customHeight="1">
      <c r="A10" s="62">
        <v>2</v>
      </c>
      <c r="B10" s="73" t="s">
        <v>33</v>
      </c>
      <c r="C10" s="62">
        <v>1</v>
      </c>
      <c r="D10" s="62">
        <v>1200</v>
      </c>
      <c r="E10" s="62"/>
      <c r="F10" s="62">
        <v>200</v>
      </c>
      <c r="G10" s="62"/>
      <c r="H10" s="62">
        <v>8</v>
      </c>
      <c r="I10" s="62">
        <v>1</v>
      </c>
      <c r="J10" s="62">
        <v>1200</v>
      </c>
      <c r="K10" s="62"/>
      <c r="L10" s="62">
        <v>200</v>
      </c>
      <c r="M10" s="62"/>
      <c r="N10" s="62">
        <v>8</v>
      </c>
      <c r="O10" s="62"/>
      <c r="P10" s="62"/>
      <c r="Q10" s="62"/>
      <c r="R10" s="62"/>
      <c r="S10" s="62"/>
      <c r="T10" s="62"/>
    </row>
    <row r="11" spans="1:20" ht="51" customHeight="1">
      <c r="A11" s="62">
        <f>+A10+1</f>
        <v>3</v>
      </c>
      <c r="B11" s="73" t="s">
        <v>34</v>
      </c>
      <c r="C11" s="62">
        <v>9</v>
      </c>
      <c r="D11" s="62">
        <v>9970</v>
      </c>
      <c r="E11" s="62"/>
      <c r="F11" s="62">
        <v>5080</v>
      </c>
      <c r="G11" s="62"/>
      <c r="H11" s="62">
        <v>55</v>
      </c>
      <c r="I11" s="62">
        <v>9</v>
      </c>
      <c r="J11" s="62">
        <v>9970</v>
      </c>
      <c r="K11" s="62"/>
      <c r="L11" s="62">
        <v>5080</v>
      </c>
      <c r="M11" s="62"/>
      <c r="N11" s="62">
        <v>55</v>
      </c>
      <c r="O11" s="62"/>
      <c r="P11" s="62"/>
      <c r="Q11" s="62"/>
      <c r="R11" s="62"/>
      <c r="S11" s="62"/>
      <c r="T11" s="62"/>
    </row>
    <row r="12" spans="1:20" ht="51" customHeight="1">
      <c r="A12" s="62">
        <v>4</v>
      </c>
      <c r="B12" s="73" t="s">
        <v>146</v>
      </c>
      <c r="C12" s="62">
        <v>1</v>
      </c>
      <c r="D12" s="62">
        <v>1500</v>
      </c>
      <c r="E12" s="62"/>
      <c r="F12" s="62"/>
      <c r="G12" s="62"/>
      <c r="H12" s="62">
        <v>6</v>
      </c>
      <c r="I12" s="62">
        <v>1</v>
      </c>
      <c r="J12" s="62">
        <v>1500</v>
      </c>
      <c r="K12" s="62"/>
      <c r="L12" s="62"/>
      <c r="M12" s="62"/>
      <c r="N12" s="62">
        <v>6</v>
      </c>
      <c r="O12" s="62"/>
      <c r="P12" s="62"/>
      <c r="Q12" s="62"/>
      <c r="R12" s="62"/>
      <c r="S12" s="62"/>
      <c r="T12" s="62"/>
    </row>
    <row r="13" spans="1:20" ht="51" customHeight="1">
      <c r="A13" s="62">
        <v>5</v>
      </c>
      <c r="B13" s="73" t="s">
        <v>35</v>
      </c>
      <c r="C13" s="62">
        <v>4</v>
      </c>
      <c r="D13" s="62">
        <v>2230</v>
      </c>
      <c r="E13" s="62"/>
      <c r="F13" s="62">
        <v>680</v>
      </c>
      <c r="G13" s="62"/>
      <c r="H13" s="62">
        <v>15</v>
      </c>
      <c r="I13" s="62">
        <v>4</v>
      </c>
      <c r="J13" s="62">
        <v>2230</v>
      </c>
      <c r="K13" s="62"/>
      <c r="L13" s="62">
        <v>680</v>
      </c>
      <c r="M13" s="62"/>
      <c r="N13" s="62">
        <v>15</v>
      </c>
      <c r="O13" s="62"/>
      <c r="P13" s="62"/>
      <c r="Q13" s="62"/>
      <c r="R13" s="62"/>
      <c r="S13" s="62"/>
      <c r="T13" s="62"/>
    </row>
    <row r="14" spans="1:20"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</sheetData>
  <mergeCells count="21">
    <mergeCell ref="A8:B8"/>
    <mergeCell ref="F6:F7"/>
    <mergeCell ref="L6:L7"/>
    <mergeCell ref="R6:R7"/>
    <mergeCell ref="H6:H7"/>
    <mergeCell ref="I6:I7"/>
    <mergeCell ref="J6:J7"/>
    <mergeCell ref="N6:N7"/>
    <mergeCell ref="B2:T2"/>
    <mergeCell ref="R3:T3"/>
    <mergeCell ref="A4:A7"/>
    <mergeCell ref="B4:B7"/>
    <mergeCell ref="C4:H5"/>
    <mergeCell ref="I4:T4"/>
    <mergeCell ref="I5:N5"/>
    <mergeCell ref="O5:T5"/>
    <mergeCell ref="C6:C7"/>
    <mergeCell ref="D6:D7"/>
    <mergeCell ref="O6:O7"/>
    <mergeCell ref="P6:P7"/>
    <mergeCell ref="T6:T7"/>
  </mergeCells>
  <conditionalFormatting sqref="A9:A13 C8:T13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showZeros="0" view="pageBreakPreview" zoomScale="70" zoomScaleNormal="70" zoomScaleSheetLayoutView="70" workbookViewId="0">
      <selection activeCell="H2" sqref="H2"/>
    </sheetView>
  </sheetViews>
  <sheetFormatPr defaultRowHeight="15.75"/>
  <cols>
    <col min="1" max="1" width="7.85546875" style="79" customWidth="1"/>
    <col min="2" max="2" width="44.85546875" style="79" customWidth="1"/>
    <col min="3" max="3" width="11.5703125" style="79" customWidth="1"/>
    <col min="4" max="4" width="15.140625" style="79" customWidth="1"/>
    <col min="5" max="5" width="11.140625" style="79" customWidth="1"/>
    <col min="6" max="6" width="10.7109375" style="79" customWidth="1"/>
    <col min="7" max="7" width="10.28515625" style="79" customWidth="1"/>
    <col min="8" max="8" width="11.85546875" style="79" customWidth="1"/>
    <col min="9" max="9" width="12" style="79" customWidth="1"/>
    <col min="10" max="10" width="10.85546875" style="79" customWidth="1"/>
    <col min="11" max="16384" width="9.140625" style="79"/>
  </cols>
  <sheetData>
    <row r="1" spans="1:10" ht="86.25" customHeight="1">
      <c r="B1" s="178" t="s">
        <v>147</v>
      </c>
      <c r="C1" s="178"/>
      <c r="D1" s="178"/>
      <c r="E1" s="178"/>
      <c r="F1" s="178"/>
      <c r="G1" s="178"/>
      <c r="H1" s="178"/>
      <c r="I1" s="178"/>
      <c r="J1" s="178"/>
    </row>
    <row r="2" spans="1:10" ht="16.5" thickBot="1">
      <c r="B2" s="80"/>
      <c r="C2" s="80"/>
      <c r="D2" s="80"/>
      <c r="E2" s="80"/>
      <c r="F2" s="80"/>
      <c r="G2" s="80"/>
      <c r="H2" s="80"/>
      <c r="I2" s="80" t="s">
        <v>20</v>
      </c>
      <c r="J2" s="80"/>
    </row>
    <row r="3" spans="1:10" s="81" customFormat="1" ht="20.25" customHeight="1" thickBot="1">
      <c r="A3" s="176" t="s">
        <v>15</v>
      </c>
      <c r="B3" s="176" t="s">
        <v>18</v>
      </c>
      <c r="C3" s="179" t="s">
        <v>12</v>
      </c>
      <c r="D3" s="179" t="s">
        <v>48</v>
      </c>
      <c r="E3" s="179" t="s">
        <v>49</v>
      </c>
      <c r="F3" s="179" t="s">
        <v>11</v>
      </c>
      <c r="G3" s="180" t="s">
        <v>10</v>
      </c>
      <c r="H3" s="181"/>
      <c r="I3" s="182"/>
      <c r="J3" s="179" t="s">
        <v>9</v>
      </c>
    </row>
    <row r="4" spans="1:10" s="81" customFormat="1" ht="57" customHeight="1" thickBot="1">
      <c r="A4" s="177"/>
      <c r="B4" s="177"/>
      <c r="C4" s="179"/>
      <c r="D4" s="179"/>
      <c r="E4" s="179"/>
      <c r="F4" s="179"/>
      <c r="G4" s="87" t="s">
        <v>0</v>
      </c>
      <c r="H4" s="87" t="s">
        <v>50</v>
      </c>
      <c r="I4" s="87" t="s">
        <v>8</v>
      </c>
      <c r="J4" s="179"/>
    </row>
    <row r="5" spans="1:10" s="82" customFormat="1" ht="27" customHeight="1">
      <c r="A5" s="84"/>
      <c r="B5" s="85" t="s">
        <v>19</v>
      </c>
      <c r="C5" s="86">
        <f>SUM(C6:C18)</f>
        <v>18</v>
      </c>
      <c r="D5" s="86">
        <f t="shared" ref="D5:J5" si="0">SUM(D6:D18)</f>
        <v>0</v>
      </c>
      <c r="E5" s="86">
        <f t="shared" si="0"/>
        <v>250</v>
      </c>
      <c r="F5" s="86">
        <f t="shared" si="0"/>
        <v>23800</v>
      </c>
      <c r="G5" s="86">
        <f t="shared" si="0"/>
        <v>17440</v>
      </c>
      <c r="H5" s="86">
        <f t="shared" si="0"/>
        <v>6360</v>
      </c>
      <c r="I5" s="86">
        <f t="shared" si="0"/>
        <v>0</v>
      </c>
      <c r="J5" s="86">
        <f t="shared" si="0"/>
        <v>107</v>
      </c>
    </row>
    <row r="6" spans="1:10" s="82" customFormat="1" ht="30" customHeight="1">
      <c r="A6" s="72">
        <v>1</v>
      </c>
      <c r="B6" s="83" t="s">
        <v>57</v>
      </c>
      <c r="C6" s="62"/>
      <c r="D6" s="62"/>
      <c r="E6" s="62"/>
      <c r="F6" s="62"/>
      <c r="G6" s="62"/>
      <c r="H6" s="62"/>
      <c r="I6" s="62"/>
      <c r="J6" s="62"/>
    </row>
    <row r="7" spans="1:10" s="82" customFormat="1" ht="30" customHeight="1">
      <c r="A7" s="72">
        <v>2</v>
      </c>
      <c r="B7" s="83" t="s">
        <v>58</v>
      </c>
      <c r="C7" s="62"/>
      <c r="D7" s="62"/>
      <c r="E7" s="62"/>
      <c r="F7" s="62"/>
      <c r="G7" s="62"/>
      <c r="H7" s="62"/>
      <c r="I7" s="62"/>
      <c r="J7" s="62"/>
    </row>
    <row r="8" spans="1:10" ht="30" customHeight="1">
      <c r="A8" s="72">
        <v>3</v>
      </c>
      <c r="B8" s="83" t="s">
        <v>149</v>
      </c>
      <c r="C8" s="62">
        <v>3</v>
      </c>
      <c r="D8" s="62"/>
      <c r="E8" s="62"/>
      <c r="F8" s="62">
        <v>1200</v>
      </c>
      <c r="G8" s="62">
        <v>1050</v>
      </c>
      <c r="H8" s="62">
        <v>150</v>
      </c>
      <c r="I8" s="62"/>
      <c r="J8" s="62">
        <v>11</v>
      </c>
    </row>
    <row r="9" spans="1:10" ht="30" customHeight="1">
      <c r="A9" s="72">
        <v>4</v>
      </c>
      <c r="B9" s="83" t="s">
        <v>59</v>
      </c>
      <c r="C9" s="62">
        <v>1</v>
      </c>
      <c r="D9" s="62" t="s">
        <v>148</v>
      </c>
      <c r="E9" s="62">
        <v>50</v>
      </c>
      <c r="F9" s="62">
        <v>8000</v>
      </c>
      <c r="G9" s="62">
        <v>8000</v>
      </c>
      <c r="H9" s="62"/>
      <c r="I9" s="62"/>
      <c r="J9" s="62">
        <v>16</v>
      </c>
    </row>
    <row r="10" spans="1:10" s="82" customFormat="1" ht="30" customHeight="1">
      <c r="A10" s="72">
        <v>5</v>
      </c>
      <c r="B10" s="83" t="s">
        <v>60</v>
      </c>
      <c r="C10" s="62">
        <v>8</v>
      </c>
      <c r="D10" s="62"/>
      <c r="E10" s="62"/>
      <c r="F10" s="62">
        <v>7150</v>
      </c>
      <c r="G10" s="62">
        <v>5900</v>
      </c>
      <c r="H10" s="62">
        <v>1250</v>
      </c>
      <c r="I10" s="62"/>
      <c r="J10" s="62">
        <v>41</v>
      </c>
    </row>
    <row r="11" spans="1:10" ht="30" customHeight="1">
      <c r="A11" s="72">
        <v>6</v>
      </c>
      <c r="B11" s="83" t="s">
        <v>61</v>
      </c>
      <c r="C11" s="62"/>
      <c r="D11" s="62"/>
      <c r="E11" s="62"/>
      <c r="F11" s="62"/>
      <c r="G11" s="62"/>
      <c r="H11" s="62"/>
      <c r="I11" s="62"/>
      <c r="J11" s="62"/>
    </row>
    <row r="12" spans="1:10" ht="30" customHeight="1">
      <c r="A12" s="72">
        <v>7</v>
      </c>
      <c r="B12" s="83" t="s">
        <v>62</v>
      </c>
      <c r="C12" s="62">
        <v>2</v>
      </c>
      <c r="D12" s="62" t="s">
        <v>148</v>
      </c>
      <c r="E12" s="62">
        <v>170</v>
      </c>
      <c r="F12" s="62">
        <v>5140</v>
      </c>
      <c r="G12" s="62">
        <v>1440</v>
      </c>
      <c r="H12" s="62">
        <v>3700</v>
      </c>
      <c r="I12" s="62"/>
      <c r="J12" s="62">
        <v>21</v>
      </c>
    </row>
    <row r="13" spans="1:10" s="82" customFormat="1" ht="30" customHeight="1">
      <c r="A13" s="72">
        <v>8</v>
      </c>
      <c r="B13" s="83" t="s">
        <v>63</v>
      </c>
      <c r="C13" s="62">
        <v>2</v>
      </c>
      <c r="D13" s="62" t="s">
        <v>148</v>
      </c>
      <c r="E13" s="62">
        <v>10</v>
      </c>
      <c r="F13" s="62">
        <v>580</v>
      </c>
      <c r="G13" s="62">
        <v>350</v>
      </c>
      <c r="H13" s="62">
        <v>230</v>
      </c>
      <c r="I13" s="62"/>
      <c r="J13" s="62">
        <v>6</v>
      </c>
    </row>
    <row r="14" spans="1:10" ht="30" customHeight="1">
      <c r="A14" s="72">
        <v>9</v>
      </c>
      <c r="B14" s="83" t="s">
        <v>64</v>
      </c>
      <c r="C14" s="62"/>
      <c r="D14" s="62"/>
      <c r="E14" s="62"/>
      <c r="F14" s="62"/>
      <c r="G14" s="62"/>
      <c r="H14" s="62"/>
      <c r="I14" s="62"/>
      <c r="J14" s="62"/>
    </row>
    <row r="15" spans="1:10" ht="30" customHeight="1">
      <c r="A15" s="72">
        <v>10</v>
      </c>
      <c r="B15" s="83" t="s">
        <v>65</v>
      </c>
      <c r="C15" s="62"/>
      <c r="D15" s="62"/>
      <c r="E15" s="62"/>
      <c r="F15" s="62"/>
      <c r="G15" s="62"/>
      <c r="H15" s="62"/>
      <c r="I15" s="62"/>
      <c r="J15" s="62"/>
    </row>
    <row r="16" spans="1:10" s="82" customFormat="1" ht="30" customHeight="1">
      <c r="A16" s="72">
        <v>11</v>
      </c>
      <c r="B16" s="83" t="s">
        <v>66</v>
      </c>
      <c r="C16" s="62">
        <v>1</v>
      </c>
      <c r="D16" s="62" t="s">
        <v>148</v>
      </c>
      <c r="E16" s="62">
        <v>10</v>
      </c>
      <c r="F16" s="62">
        <v>730</v>
      </c>
      <c r="G16" s="62">
        <v>200</v>
      </c>
      <c r="H16" s="62">
        <v>530</v>
      </c>
      <c r="I16" s="62"/>
      <c r="J16" s="62">
        <v>4</v>
      </c>
    </row>
    <row r="17" spans="1:10" ht="30" customHeight="1">
      <c r="A17" s="72">
        <v>12</v>
      </c>
      <c r="B17" s="83" t="s">
        <v>67</v>
      </c>
      <c r="C17" s="62"/>
      <c r="D17" s="62"/>
      <c r="E17" s="62"/>
      <c r="F17" s="62"/>
      <c r="G17" s="62"/>
      <c r="H17" s="62"/>
      <c r="I17" s="62"/>
      <c r="J17" s="62"/>
    </row>
    <row r="18" spans="1:10" ht="30" customHeight="1">
      <c r="A18" s="72">
        <v>13</v>
      </c>
      <c r="B18" s="83" t="s">
        <v>68</v>
      </c>
      <c r="C18" s="62">
        <v>1</v>
      </c>
      <c r="D18" s="62" t="s">
        <v>148</v>
      </c>
      <c r="E18" s="62">
        <v>10</v>
      </c>
      <c r="F18" s="62">
        <v>1000</v>
      </c>
      <c r="G18" s="62">
        <v>500</v>
      </c>
      <c r="H18" s="62">
        <v>500</v>
      </c>
      <c r="I18" s="62"/>
      <c r="J18" s="62">
        <v>8</v>
      </c>
    </row>
  </sheetData>
  <mergeCells count="9">
    <mergeCell ref="A3:A4"/>
    <mergeCell ref="B1:J1"/>
    <mergeCell ref="D3:D4"/>
    <mergeCell ref="E3:E4"/>
    <mergeCell ref="G3:I3"/>
    <mergeCell ref="B3:B4"/>
    <mergeCell ref="C3:C4"/>
    <mergeCell ref="F3:F4"/>
    <mergeCell ref="J3:J4"/>
  </mergeCells>
  <conditionalFormatting sqref="C5:J5">
    <cfRule type="cellIs" dxfId="6" priority="44" operator="lessThan">
      <formula>0</formula>
    </cfRule>
    <cfRule type="cellIs" dxfId="5" priority="45" operator="equal">
      <formula>0</formula>
    </cfRule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view="pageBreakPreview" zoomScale="85" zoomScaleNormal="130" zoomScaleSheetLayoutView="85" workbookViewId="0">
      <selection activeCell="A3" sqref="A3:F3"/>
    </sheetView>
  </sheetViews>
  <sheetFormatPr defaultRowHeight="11.25"/>
  <cols>
    <col min="1" max="1" width="3.5703125" style="1" customWidth="1"/>
    <col min="2" max="2" width="41.85546875" style="1" customWidth="1"/>
    <col min="3" max="3" width="30.28515625" style="1" customWidth="1"/>
    <col min="4" max="5" width="16.7109375" style="2" customWidth="1"/>
    <col min="6" max="6" width="11" style="2" customWidth="1"/>
    <col min="7" max="16384" width="9.140625" style="1"/>
  </cols>
  <sheetData>
    <row r="2" spans="1:6" ht="42" customHeight="1">
      <c r="A2" s="183" t="s">
        <v>150</v>
      </c>
      <c r="B2" s="183"/>
      <c r="C2" s="183"/>
      <c r="D2" s="183"/>
      <c r="E2" s="183"/>
      <c r="F2" s="183"/>
    </row>
    <row r="3" spans="1:6" ht="12" thickBot="1">
      <c r="A3" s="184"/>
      <c r="B3" s="184"/>
      <c r="C3" s="184"/>
      <c r="D3" s="184"/>
      <c r="E3" s="184"/>
      <c r="F3" s="184"/>
    </row>
    <row r="4" spans="1:6" ht="75.75" thickBot="1">
      <c r="A4" s="23" t="s">
        <v>15</v>
      </c>
      <c r="B4" s="24" t="s">
        <v>22</v>
      </c>
      <c r="C4" s="24" t="s">
        <v>21</v>
      </c>
      <c r="D4" s="24" t="s">
        <v>23</v>
      </c>
      <c r="E4" s="24" t="s">
        <v>25</v>
      </c>
      <c r="F4" s="24" t="s">
        <v>24</v>
      </c>
    </row>
    <row r="5" spans="1:6" ht="16.5" customHeight="1">
      <c r="A5" s="185" t="s">
        <v>56</v>
      </c>
      <c r="B5" s="186"/>
      <c r="C5" s="187"/>
      <c r="D5" s="25">
        <f>SUM(D6:D19)</f>
        <v>0</v>
      </c>
      <c r="E5" s="26">
        <f>SUM(E6:E19)</f>
        <v>0</v>
      </c>
      <c r="F5" s="27">
        <f>SUM(F6:F19)</f>
        <v>0</v>
      </c>
    </row>
    <row r="6" spans="1:6" ht="23.25" customHeight="1">
      <c r="A6" s="28">
        <v>1</v>
      </c>
      <c r="B6" s="19"/>
      <c r="C6" s="19"/>
      <c r="D6" s="29"/>
      <c r="E6" s="29"/>
      <c r="F6" s="30"/>
    </row>
    <row r="7" spans="1:6" ht="18.75">
      <c r="A7" s="28">
        <v>2</v>
      </c>
      <c r="B7" s="10"/>
      <c r="C7" s="10"/>
      <c r="D7" s="29"/>
      <c r="E7" s="29"/>
      <c r="F7" s="30"/>
    </row>
    <row r="8" spans="1:6" ht="18.75">
      <c r="A8" s="28">
        <v>3</v>
      </c>
      <c r="B8" s="19"/>
      <c r="C8" s="19"/>
      <c r="D8" s="29"/>
      <c r="E8" s="29"/>
      <c r="F8" s="30"/>
    </row>
    <row r="9" spans="1:6" s="2" customFormat="1" ht="18.75">
      <c r="A9" s="28">
        <v>4</v>
      </c>
      <c r="B9" s="19"/>
      <c r="C9" s="19"/>
      <c r="D9" s="29"/>
      <c r="E9" s="29"/>
      <c r="F9" s="30"/>
    </row>
    <row r="10" spans="1:6" s="2" customFormat="1" ht="23.25" customHeight="1">
      <c r="A10" s="3"/>
      <c r="B10" s="11"/>
      <c r="C10" s="4"/>
      <c r="D10" s="4"/>
      <c r="E10" s="4"/>
      <c r="F10" s="5"/>
    </row>
    <row r="11" spans="1:6" s="2" customFormat="1" ht="23.25" customHeight="1">
      <c r="A11" s="3"/>
      <c r="B11" s="11"/>
      <c r="C11" s="4"/>
      <c r="D11" s="4"/>
      <c r="E11" s="4"/>
      <c r="F11" s="5"/>
    </row>
    <row r="12" spans="1:6" s="2" customFormat="1" ht="23.25" customHeight="1">
      <c r="A12" s="3"/>
      <c r="B12" s="11"/>
      <c r="C12" s="4"/>
      <c r="D12" s="4"/>
      <c r="E12" s="4"/>
      <c r="F12" s="5"/>
    </row>
    <row r="13" spans="1:6" s="2" customFormat="1" ht="23.25" customHeight="1">
      <c r="A13" s="3"/>
      <c r="B13" s="11"/>
      <c r="C13" s="4"/>
      <c r="D13" s="4"/>
      <c r="E13" s="4"/>
      <c r="F13" s="5"/>
    </row>
    <row r="14" spans="1:6" s="2" customFormat="1" ht="23.25" customHeight="1">
      <c r="A14" s="3"/>
      <c r="B14" s="11"/>
      <c r="C14" s="4"/>
      <c r="D14" s="4"/>
      <c r="E14" s="4"/>
      <c r="F14" s="5"/>
    </row>
    <row r="15" spans="1:6" s="2" customFormat="1" ht="23.25" customHeight="1">
      <c r="A15" s="3"/>
      <c r="B15" s="11"/>
      <c r="C15" s="4"/>
      <c r="D15" s="4"/>
      <c r="E15" s="4"/>
      <c r="F15" s="5"/>
    </row>
    <row r="16" spans="1:6" s="2" customFormat="1" ht="23.25" customHeight="1">
      <c r="A16" s="3"/>
      <c r="B16" s="11"/>
      <c r="C16" s="4"/>
      <c r="D16" s="4"/>
      <c r="E16" s="4"/>
      <c r="F16" s="5"/>
    </row>
    <row r="17" spans="1:6" s="2" customFormat="1" ht="23.25" customHeight="1">
      <c r="A17" s="3"/>
      <c r="B17" s="11"/>
      <c r="C17" s="4"/>
      <c r="D17" s="4"/>
      <c r="E17" s="4"/>
      <c r="F17" s="5"/>
    </row>
    <row r="18" spans="1:6" s="2" customFormat="1" ht="23.25" customHeight="1">
      <c r="A18" s="3"/>
      <c r="B18" s="11"/>
      <c r="C18" s="4"/>
      <c r="D18" s="4"/>
      <c r="E18" s="4"/>
      <c r="F18" s="5"/>
    </row>
    <row r="19" spans="1:6" s="2" customFormat="1" ht="23.25" customHeight="1" thickBot="1">
      <c r="A19" s="6"/>
      <c r="B19" s="12"/>
      <c r="C19" s="13"/>
      <c r="D19" s="13"/>
      <c r="E19" s="13"/>
      <c r="F19" s="14"/>
    </row>
  </sheetData>
  <mergeCells count="3">
    <mergeCell ref="A2:F2"/>
    <mergeCell ref="A3:F3"/>
    <mergeCell ref="A5:C5"/>
  </mergeCells>
  <conditionalFormatting sqref="B1:B4 B10:B1048576">
    <cfRule type="duplicateValues" dxfId="4" priority="3"/>
  </conditionalFormatting>
  <printOptions horizontalCentered="1"/>
  <pageMargins left="0.27559055118110237" right="0.27559055118110237" top="0.27559055118110237" bottom="0.27559055118110237" header="0.27559055118110237" footer="0.27559055118110237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topLeftCell="A25" zoomScale="70" zoomScaleNormal="55" zoomScaleSheetLayoutView="70" workbookViewId="0">
      <selection activeCell="A32" sqref="A32:XFD59"/>
    </sheetView>
  </sheetViews>
  <sheetFormatPr defaultRowHeight="15.75"/>
  <cols>
    <col min="1" max="1" width="7" style="44" customWidth="1"/>
    <col min="2" max="2" width="10" style="44" customWidth="1"/>
    <col min="3" max="3" width="40.85546875" style="44" customWidth="1"/>
    <col min="4" max="4" width="32.5703125" style="44" customWidth="1"/>
    <col min="5" max="6" width="13.42578125" style="44" customWidth="1"/>
    <col min="7" max="7" width="14" style="44" customWidth="1"/>
    <col min="8" max="8" width="10.7109375" style="44" customWidth="1"/>
    <col min="9" max="9" width="11" style="44" customWidth="1"/>
    <col min="10" max="10" width="13.42578125" style="44" customWidth="1"/>
    <col min="11" max="11" width="25.140625" style="44" customWidth="1"/>
    <col min="12" max="12" width="14.5703125" style="44" customWidth="1"/>
    <col min="13" max="13" width="11.5703125" style="44" customWidth="1"/>
    <col min="14" max="14" width="9.140625" style="44" customWidth="1"/>
    <col min="15" max="16384" width="9.140625" style="44"/>
  </cols>
  <sheetData>
    <row r="1" spans="1:14" ht="15.75" hidden="1" customHeight="1">
      <c r="A1" s="42"/>
      <c r="B1" s="42"/>
      <c r="C1" s="42"/>
      <c r="D1" s="42"/>
      <c r="E1" s="42"/>
      <c r="F1" s="42"/>
      <c r="G1" s="42"/>
      <c r="H1" s="42"/>
      <c r="I1" s="190"/>
      <c r="J1" s="190"/>
      <c r="K1" s="190"/>
      <c r="L1" s="190"/>
      <c r="M1" s="190"/>
      <c r="N1" s="43" t="s">
        <v>140</v>
      </c>
    </row>
    <row r="2" spans="1:14" ht="11.2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45" t="s">
        <v>141</v>
      </c>
    </row>
    <row r="3" spans="1:14" ht="27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188" t="s">
        <v>44</v>
      </c>
      <c r="L3" s="188"/>
      <c r="M3" s="61"/>
      <c r="N3" s="45"/>
    </row>
    <row r="4" spans="1:14" ht="27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194" t="s">
        <v>77</v>
      </c>
      <c r="L4" s="194"/>
      <c r="M4" s="61"/>
      <c r="N4" s="45"/>
    </row>
    <row r="5" spans="1:14" ht="27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188" t="s">
        <v>154</v>
      </c>
      <c r="L5" s="188"/>
      <c r="M5" s="61"/>
      <c r="N5" s="45"/>
    </row>
    <row r="6" spans="1:14" ht="27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188" t="s">
        <v>155</v>
      </c>
      <c r="L6" s="188"/>
      <c r="M6" s="61"/>
      <c r="N6" s="45"/>
    </row>
    <row r="7" spans="1:14" ht="11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45"/>
    </row>
    <row r="8" spans="1:14" ht="28.5" customHeight="1">
      <c r="A8" s="192" t="s">
        <v>156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4" ht="30" customHeight="1">
      <c r="A9" s="193" t="s">
        <v>69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1:14" ht="39" customHeight="1">
      <c r="A10" s="189" t="s">
        <v>15</v>
      </c>
      <c r="B10" s="189" t="s">
        <v>130</v>
      </c>
      <c r="C10" s="189" t="s">
        <v>70</v>
      </c>
      <c r="D10" s="189" t="s">
        <v>38</v>
      </c>
      <c r="E10" s="189" t="s">
        <v>71</v>
      </c>
      <c r="F10" s="189"/>
      <c r="G10" s="189" t="s">
        <v>74</v>
      </c>
      <c r="H10" s="189" t="s">
        <v>39</v>
      </c>
      <c r="I10" s="189"/>
      <c r="J10" s="189"/>
      <c r="K10" s="189" t="s">
        <v>40</v>
      </c>
      <c r="L10" s="189" t="s">
        <v>41</v>
      </c>
      <c r="M10" s="189" t="s">
        <v>42</v>
      </c>
    </row>
    <row r="11" spans="1:14" ht="70.5" customHeight="1">
      <c r="A11" s="189"/>
      <c r="B11" s="189"/>
      <c r="C11" s="189"/>
      <c r="D11" s="189"/>
      <c r="E11" s="41" t="s">
        <v>43</v>
      </c>
      <c r="F11" s="41" t="s">
        <v>72</v>
      </c>
      <c r="G11" s="189"/>
      <c r="H11" s="41" t="s">
        <v>73</v>
      </c>
      <c r="I11" s="41" t="s">
        <v>45</v>
      </c>
      <c r="J11" s="41" t="s">
        <v>75</v>
      </c>
      <c r="K11" s="189"/>
      <c r="L11" s="189"/>
      <c r="M11" s="189"/>
    </row>
    <row r="12" spans="1:14" ht="28.5" customHeight="1">
      <c r="A12" s="41">
        <v>18</v>
      </c>
      <c r="B12" s="47" t="s">
        <v>143</v>
      </c>
      <c r="C12" s="46" t="s">
        <v>142</v>
      </c>
      <c r="D12" s="47" t="s">
        <v>143</v>
      </c>
      <c r="E12" s="47" t="s">
        <v>143</v>
      </c>
      <c r="F12" s="47" t="s">
        <v>143</v>
      </c>
      <c r="G12" s="47">
        <f>SUM(G13:G30)</f>
        <v>23800</v>
      </c>
      <c r="H12" s="47">
        <f>SUM(H13:H30)</f>
        <v>17440</v>
      </c>
      <c r="I12" s="47">
        <f>SUM(I13:I30)</f>
        <v>6360</v>
      </c>
      <c r="J12" s="47">
        <f>SUM(J13:J30)</f>
        <v>0</v>
      </c>
      <c r="K12" s="47" t="s">
        <v>143</v>
      </c>
      <c r="L12" s="47" t="s">
        <v>143</v>
      </c>
      <c r="M12" s="47">
        <f>SUM(M13:M30)</f>
        <v>107</v>
      </c>
    </row>
    <row r="13" spans="1:14" ht="48" customHeight="1">
      <c r="A13" s="31">
        <v>1</v>
      </c>
      <c r="B13" s="31" t="s">
        <v>54</v>
      </c>
      <c r="C13" s="48" t="s">
        <v>106</v>
      </c>
      <c r="D13" s="49" t="s">
        <v>107</v>
      </c>
      <c r="E13" s="50" t="s">
        <v>17</v>
      </c>
      <c r="F13" s="50"/>
      <c r="G13" s="31">
        <v>8000</v>
      </c>
      <c r="H13" s="31">
        <v>8000</v>
      </c>
      <c r="I13" s="31"/>
      <c r="J13" s="31"/>
      <c r="K13" s="51" t="s">
        <v>32</v>
      </c>
      <c r="L13" s="52">
        <v>43739</v>
      </c>
      <c r="M13" s="31">
        <v>16</v>
      </c>
    </row>
    <row r="14" spans="1:14" ht="48" customHeight="1">
      <c r="A14" s="31">
        <f>1+A13</f>
        <v>2</v>
      </c>
      <c r="B14" s="31" t="s">
        <v>55</v>
      </c>
      <c r="C14" s="54" t="s">
        <v>108</v>
      </c>
      <c r="D14" s="49" t="s">
        <v>129</v>
      </c>
      <c r="E14" s="50" t="s">
        <v>17</v>
      </c>
      <c r="F14" s="50"/>
      <c r="G14" s="31">
        <v>600</v>
      </c>
      <c r="H14" s="31">
        <v>600</v>
      </c>
      <c r="I14" s="31"/>
      <c r="J14" s="31"/>
      <c r="K14" s="51" t="s">
        <v>109</v>
      </c>
      <c r="L14" s="52">
        <v>43556</v>
      </c>
      <c r="M14" s="31">
        <v>4</v>
      </c>
    </row>
    <row r="15" spans="1:14" ht="51" customHeight="1">
      <c r="A15" s="31">
        <f t="shared" ref="A15:A30" si="0">1+A14</f>
        <v>3</v>
      </c>
      <c r="B15" s="31" t="s">
        <v>53</v>
      </c>
      <c r="C15" s="49" t="s">
        <v>110</v>
      </c>
      <c r="D15" s="49" t="s">
        <v>129</v>
      </c>
      <c r="E15" s="50" t="s">
        <v>17</v>
      </c>
      <c r="F15" s="50"/>
      <c r="G15" s="31">
        <v>400</v>
      </c>
      <c r="H15" s="31">
        <v>300</v>
      </c>
      <c r="I15" s="31">
        <v>100</v>
      </c>
      <c r="J15" s="31"/>
      <c r="K15" s="51" t="s">
        <v>109</v>
      </c>
      <c r="L15" s="52">
        <v>43586</v>
      </c>
      <c r="M15" s="31">
        <v>3</v>
      </c>
    </row>
    <row r="16" spans="1:14" ht="43.5" customHeight="1">
      <c r="A16" s="31">
        <f t="shared" si="0"/>
        <v>4</v>
      </c>
      <c r="B16" s="31" t="s">
        <v>54</v>
      </c>
      <c r="C16" s="49" t="s">
        <v>111</v>
      </c>
      <c r="D16" s="49" t="s">
        <v>129</v>
      </c>
      <c r="E16" s="50" t="s">
        <v>17</v>
      </c>
      <c r="F16" s="50"/>
      <c r="G16" s="31">
        <v>200</v>
      </c>
      <c r="H16" s="31">
        <v>150</v>
      </c>
      <c r="I16" s="31">
        <v>50</v>
      </c>
      <c r="J16" s="31"/>
      <c r="K16" s="51" t="s">
        <v>35</v>
      </c>
      <c r="L16" s="52">
        <v>43586</v>
      </c>
      <c r="M16" s="31">
        <v>4</v>
      </c>
    </row>
    <row r="17" spans="1:14" ht="44.25" customHeight="1">
      <c r="A17" s="31">
        <f t="shared" si="0"/>
        <v>5</v>
      </c>
      <c r="B17" s="31" t="s">
        <v>55</v>
      </c>
      <c r="C17" s="49" t="s">
        <v>112</v>
      </c>
      <c r="D17" s="49" t="s">
        <v>118</v>
      </c>
      <c r="E17" s="50" t="s">
        <v>17</v>
      </c>
      <c r="F17" s="50"/>
      <c r="G17" s="31">
        <v>900</v>
      </c>
      <c r="H17" s="31">
        <v>800</v>
      </c>
      <c r="I17" s="31">
        <v>100</v>
      </c>
      <c r="J17" s="31"/>
      <c r="K17" s="51" t="s">
        <v>35</v>
      </c>
      <c r="L17" s="52">
        <v>43647</v>
      </c>
      <c r="M17" s="31">
        <v>6</v>
      </c>
    </row>
    <row r="18" spans="1:14" ht="44.25" customHeight="1">
      <c r="A18" s="31">
        <f t="shared" si="0"/>
        <v>6</v>
      </c>
      <c r="B18" s="31" t="s">
        <v>55</v>
      </c>
      <c r="C18" s="49" t="s">
        <v>113</v>
      </c>
      <c r="D18" s="49" t="s">
        <v>118</v>
      </c>
      <c r="E18" s="50" t="s">
        <v>17</v>
      </c>
      <c r="F18" s="50"/>
      <c r="G18" s="31">
        <v>600</v>
      </c>
      <c r="H18" s="31">
        <v>300</v>
      </c>
      <c r="I18" s="31">
        <v>300</v>
      </c>
      <c r="J18" s="31"/>
      <c r="K18" s="51" t="s">
        <v>32</v>
      </c>
      <c r="L18" s="52">
        <v>43586</v>
      </c>
      <c r="M18" s="31">
        <v>5</v>
      </c>
    </row>
    <row r="19" spans="1:14" ht="39.75" customHeight="1">
      <c r="A19" s="31">
        <f t="shared" si="0"/>
        <v>7</v>
      </c>
      <c r="B19" s="31" t="s">
        <v>54</v>
      </c>
      <c r="C19" s="49" t="s">
        <v>114</v>
      </c>
      <c r="D19" s="49" t="s">
        <v>118</v>
      </c>
      <c r="E19" s="50" t="s">
        <v>17</v>
      </c>
      <c r="F19" s="50"/>
      <c r="G19" s="31">
        <v>1200</v>
      </c>
      <c r="H19" s="31">
        <v>1000</v>
      </c>
      <c r="I19" s="31">
        <v>200</v>
      </c>
      <c r="J19" s="31"/>
      <c r="K19" s="51" t="s">
        <v>115</v>
      </c>
      <c r="L19" s="52">
        <v>43586</v>
      </c>
      <c r="M19" s="31">
        <v>8</v>
      </c>
    </row>
    <row r="20" spans="1:14" ht="48" customHeight="1">
      <c r="A20" s="31">
        <f t="shared" si="0"/>
        <v>8</v>
      </c>
      <c r="B20" s="31" t="s">
        <v>55</v>
      </c>
      <c r="C20" s="53" t="s">
        <v>116</v>
      </c>
      <c r="D20" s="49" t="s">
        <v>118</v>
      </c>
      <c r="E20" s="50" t="s">
        <v>17</v>
      </c>
      <c r="F20" s="50"/>
      <c r="G20" s="31">
        <v>150</v>
      </c>
      <c r="H20" s="31">
        <v>100</v>
      </c>
      <c r="I20" s="31">
        <v>50</v>
      </c>
      <c r="J20" s="31"/>
      <c r="K20" s="51" t="s">
        <v>109</v>
      </c>
      <c r="L20" s="52">
        <v>43586</v>
      </c>
      <c r="M20" s="31">
        <v>3</v>
      </c>
    </row>
    <row r="21" spans="1:14" ht="47.25" customHeight="1">
      <c r="A21" s="31">
        <f t="shared" si="0"/>
        <v>9</v>
      </c>
      <c r="B21" s="31" t="s">
        <v>55</v>
      </c>
      <c r="C21" s="49" t="s">
        <v>117</v>
      </c>
      <c r="D21" s="49" t="s">
        <v>118</v>
      </c>
      <c r="E21" s="50" t="s">
        <v>17</v>
      </c>
      <c r="F21" s="50"/>
      <c r="G21" s="31">
        <v>1500</v>
      </c>
      <c r="H21" s="31">
        <v>1500</v>
      </c>
      <c r="I21" s="31"/>
      <c r="J21" s="31"/>
      <c r="K21" s="51" t="s">
        <v>109</v>
      </c>
      <c r="L21" s="52">
        <v>43525</v>
      </c>
      <c r="M21" s="31">
        <v>8</v>
      </c>
    </row>
    <row r="22" spans="1:14" ht="66.75" customHeight="1">
      <c r="A22" s="31">
        <f t="shared" si="0"/>
        <v>10</v>
      </c>
      <c r="B22" s="31" t="s">
        <v>54</v>
      </c>
      <c r="C22" s="49" t="s">
        <v>119</v>
      </c>
      <c r="D22" s="49" t="s">
        <v>120</v>
      </c>
      <c r="E22" s="50" t="s">
        <v>17</v>
      </c>
      <c r="F22" s="50"/>
      <c r="G22" s="31">
        <v>1000</v>
      </c>
      <c r="H22" s="31">
        <v>500</v>
      </c>
      <c r="I22" s="31">
        <v>500</v>
      </c>
      <c r="J22" s="31"/>
      <c r="K22" s="51" t="s">
        <v>109</v>
      </c>
      <c r="L22" s="52">
        <v>43556</v>
      </c>
      <c r="M22" s="31">
        <v>8</v>
      </c>
    </row>
    <row r="23" spans="1:14" ht="66.75" customHeight="1">
      <c r="A23" s="31">
        <f t="shared" si="0"/>
        <v>11</v>
      </c>
      <c r="B23" s="31" t="s">
        <v>53</v>
      </c>
      <c r="C23" s="49" t="s">
        <v>138</v>
      </c>
      <c r="D23" s="49" t="s">
        <v>139</v>
      </c>
      <c r="E23" s="50" t="s">
        <v>17</v>
      </c>
      <c r="F23" s="50"/>
      <c r="G23" s="31">
        <v>730</v>
      </c>
      <c r="H23" s="31">
        <v>200</v>
      </c>
      <c r="I23" s="31">
        <v>530</v>
      </c>
      <c r="J23" s="31"/>
      <c r="K23" s="51" t="s">
        <v>109</v>
      </c>
      <c r="L23" s="52">
        <v>43556</v>
      </c>
      <c r="M23" s="31">
        <v>4</v>
      </c>
    </row>
    <row r="24" spans="1:14" s="57" customFormat="1" ht="47.25" customHeight="1">
      <c r="A24" s="31">
        <f t="shared" si="0"/>
        <v>12</v>
      </c>
      <c r="B24" s="31" t="s">
        <v>55</v>
      </c>
      <c r="C24" s="49" t="s">
        <v>121</v>
      </c>
      <c r="D24" s="49" t="s">
        <v>118</v>
      </c>
      <c r="E24" s="50" t="s">
        <v>17</v>
      </c>
      <c r="F24" s="31"/>
      <c r="G24" s="31">
        <v>1500</v>
      </c>
      <c r="H24" s="31">
        <v>1500</v>
      </c>
      <c r="I24" s="31"/>
      <c r="J24" s="31"/>
      <c r="K24" s="55" t="s">
        <v>146</v>
      </c>
      <c r="L24" s="56">
        <v>43678</v>
      </c>
      <c r="M24" s="31">
        <v>6</v>
      </c>
    </row>
    <row r="25" spans="1:14" ht="47.25" customHeight="1">
      <c r="A25" s="31">
        <f t="shared" si="0"/>
        <v>13</v>
      </c>
      <c r="B25" s="31" t="s">
        <v>52</v>
      </c>
      <c r="C25" s="49" t="s">
        <v>125</v>
      </c>
      <c r="D25" s="49" t="s">
        <v>118</v>
      </c>
      <c r="E25" s="50" t="s">
        <v>17</v>
      </c>
      <c r="F25" s="31"/>
      <c r="G25" s="31">
        <v>300</v>
      </c>
      <c r="H25" s="31">
        <v>200</v>
      </c>
      <c r="I25" s="31">
        <v>100</v>
      </c>
      <c r="J25" s="31"/>
      <c r="K25" s="51" t="s">
        <v>32</v>
      </c>
      <c r="L25" s="52">
        <v>43556</v>
      </c>
      <c r="M25" s="31">
        <v>2</v>
      </c>
    </row>
    <row r="26" spans="1:14" ht="47.25" customHeight="1">
      <c r="A26" s="31">
        <f t="shared" si="0"/>
        <v>14</v>
      </c>
      <c r="B26" s="31" t="s">
        <v>53</v>
      </c>
      <c r="C26" s="49" t="s">
        <v>137</v>
      </c>
      <c r="D26" s="49" t="s">
        <v>118</v>
      </c>
      <c r="E26" s="50" t="s">
        <v>17</v>
      </c>
      <c r="F26" s="31"/>
      <c r="G26" s="31">
        <v>1000</v>
      </c>
      <c r="H26" s="31">
        <v>500</v>
      </c>
      <c r="I26" s="31">
        <v>500</v>
      </c>
      <c r="J26" s="31"/>
      <c r="K26" s="51" t="s">
        <v>35</v>
      </c>
      <c r="L26" s="52">
        <v>43525</v>
      </c>
      <c r="M26" s="31">
        <v>3</v>
      </c>
    </row>
    <row r="27" spans="1:14" ht="30" customHeight="1">
      <c r="A27" s="31">
        <f t="shared" si="0"/>
        <v>15</v>
      </c>
      <c r="B27" s="31" t="s">
        <v>52</v>
      </c>
      <c r="C27" s="49" t="s">
        <v>122</v>
      </c>
      <c r="D27" s="49" t="s">
        <v>123</v>
      </c>
      <c r="E27" s="50" t="s">
        <v>17</v>
      </c>
      <c r="F27" s="50"/>
      <c r="G27" s="31">
        <v>450</v>
      </c>
      <c r="H27" s="31">
        <v>250</v>
      </c>
      <c r="I27" s="31">
        <v>200</v>
      </c>
      <c r="J27" s="31"/>
      <c r="K27" s="51" t="s">
        <v>109</v>
      </c>
      <c r="L27" s="52">
        <v>43586</v>
      </c>
      <c r="M27" s="31">
        <v>4</v>
      </c>
    </row>
    <row r="28" spans="1:14" ht="30" customHeight="1">
      <c r="A28" s="31">
        <f t="shared" si="0"/>
        <v>16</v>
      </c>
      <c r="B28" s="31" t="s">
        <v>54</v>
      </c>
      <c r="C28" s="49" t="s">
        <v>136</v>
      </c>
      <c r="D28" s="49" t="s">
        <v>123</v>
      </c>
      <c r="E28" s="50" t="s">
        <v>17</v>
      </c>
      <c r="F28" s="50"/>
      <c r="G28" s="31">
        <v>130</v>
      </c>
      <c r="H28" s="31">
        <v>100</v>
      </c>
      <c r="I28" s="31">
        <v>30</v>
      </c>
      <c r="J28" s="31"/>
      <c r="K28" s="51" t="s">
        <v>35</v>
      </c>
      <c r="L28" s="52">
        <v>43525</v>
      </c>
      <c r="M28" s="31">
        <v>2</v>
      </c>
    </row>
    <row r="29" spans="1:14" ht="48" customHeight="1">
      <c r="A29" s="31">
        <f t="shared" si="0"/>
        <v>17</v>
      </c>
      <c r="B29" s="31" t="s">
        <v>55</v>
      </c>
      <c r="C29" s="117" t="s">
        <v>124</v>
      </c>
      <c r="D29" s="49" t="s">
        <v>126</v>
      </c>
      <c r="E29" s="50" t="s">
        <v>127</v>
      </c>
      <c r="F29" s="50">
        <v>120</v>
      </c>
      <c r="G29" s="31">
        <v>3640</v>
      </c>
      <c r="H29" s="31">
        <v>890</v>
      </c>
      <c r="I29" s="31">
        <v>2750</v>
      </c>
      <c r="J29" s="31"/>
      <c r="K29" s="51" t="s">
        <v>109</v>
      </c>
      <c r="L29" s="52">
        <v>43586</v>
      </c>
      <c r="M29" s="31">
        <v>13</v>
      </c>
    </row>
    <row r="30" spans="1:14" ht="48" customHeight="1">
      <c r="A30" s="31">
        <f t="shared" si="0"/>
        <v>18</v>
      </c>
      <c r="B30" s="31" t="s">
        <v>52</v>
      </c>
      <c r="C30" s="117" t="s">
        <v>128</v>
      </c>
      <c r="D30" s="49" t="s">
        <v>126</v>
      </c>
      <c r="E30" s="50" t="s">
        <v>127</v>
      </c>
      <c r="F30" s="50">
        <v>50</v>
      </c>
      <c r="G30" s="31">
        <v>1500</v>
      </c>
      <c r="H30" s="31">
        <v>550</v>
      </c>
      <c r="I30" s="31">
        <v>950</v>
      </c>
      <c r="J30" s="31"/>
      <c r="K30" s="51" t="s">
        <v>109</v>
      </c>
      <c r="L30" s="52">
        <v>43556</v>
      </c>
      <c r="M30" s="31">
        <v>8</v>
      </c>
    </row>
    <row r="31" spans="1:14">
      <c r="A31" s="40"/>
      <c r="B31" s="40"/>
      <c r="C31" s="58"/>
      <c r="D31" s="58"/>
      <c r="E31" s="59"/>
      <c r="F31" s="42"/>
      <c r="N31" s="59"/>
    </row>
  </sheetData>
  <mergeCells count="18">
    <mergeCell ref="I1:M1"/>
    <mergeCell ref="A2:M2"/>
    <mergeCell ref="A8:M8"/>
    <mergeCell ref="A10:A11"/>
    <mergeCell ref="C10:C11"/>
    <mergeCell ref="D10:D11"/>
    <mergeCell ref="E10:F10"/>
    <mergeCell ref="G10:G11"/>
    <mergeCell ref="H10:J10"/>
    <mergeCell ref="K10:K11"/>
    <mergeCell ref="L10:L11"/>
    <mergeCell ref="M10:M11"/>
    <mergeCell ref="A9:M9"/>
    <mergeCell ref="K3:L3"/>
    <mergeCell ref="K4:L4"/>
    <mergeCell ref="K5:L5"/>
    <mergeCell ref="K6:L6"/>
    <mergeCell ref="B10:B11"/>
  </mergeCells>
  <conditionalFormatting sqref="C13">
    <cfRule type="duplicateValues" dxfId="3" priority="7"/>
  </conditionalFormatting>
  <conditionalFormatting sqref="C13">
    <cfRule type="duplicateValues" dxfId="2" priority="4"/>
    <cfRule type="duplicateValues" dxfId="1" priority="5"/>
    <cfRule type="duplicateValues" dxfId="0" priority="6"/>
  </conditionalFormatting>
  <printOptions horizontalCentered="1"/>
  <pageMargins left="0" right="0" top="0" bottom="0" header="0" footer="0"/>
  <pageSetup paperSize="9" scale="6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topLeftCell="A2" zoomScale="70" zoomScaleNormal="55" zoomScaleSheetLayoutView="70" workbookViewId="0">
      <selection activeCell="L8" sqref="L8"/>
    </sheetView>
  </sheetViews>
  <sheetFormatPr defaultRowHeight="15.75"/>
  <cols>
    <col min="1" max="1" width="14.42578125" style="44" customWidth="1"/>
    <col min="2" max="2" width="16.42578125" style="44" customWidth="1"/>
    <col min="3" max="3" width="30.5703125" style="44" customWidth="1"/>
    <col min="4" max="5" width="13.42578125" style="44" hidden="1" customWidth="1"/>
    <col min="6" max="6" width="16.85546875" style="44" customWidth="1"/>
    <col min="7" max="7" width="21.28515625" style="44" customWidth="1"/>
    <col min="8" max="8" width="19" style="44" customWidth="1"/>
    <col min="9" max="9" width="20.7109375" style="44" customWidth="1"/>
    <col min="10" max="10" width="25.140625" style="44" hidden="1" customWidth="1"/>
    <col min="11" max="11" width="11.5703125" style="44" hidden="1" customWidth="1"/>
    <col min="12" max="12" width="19.140625" style="44" customWidth="1"/>
    <col min="13" max="16384" width="9.140625" style="44"/>
  </cols>
  <sheetData>
    <row r="1" spans="1:20" ht="15.75" hidden="1" customHeight="1">
      <c r="B1" s="42"/>
      <c r="C1" s="42"/>
      <c r="D1" s="42"/>
      <c r="E1" s="42"/>
      <c r="F1" s="42"/>
      <c r="G1" s="42"/>
      <c r="H1" s="190"/>
      <c r="I1" s="190"/>
      <c r="J1" s="190"/>
      <c r="K1" s="190"/>
      <c r="L1" s="43" t="s">
        <v>140</v>
      </c>
    </row>
    <row r="2" spans="1:20" ht="16.5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45" t="s">
        <v>141</v>
      </c>
    </row>
    <row r="3" spans="1:20" ht="42" customHeight="1">
      <c r="A3" s="199" t="s">
        <v>162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20" ht="25.5" customHeight="1">
      <c r="A4" s="192" t="s">
        <v>167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20" ht="18.75" customHeight="1">
      <c r="A5" s="200" t="s">
        <v>168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20" ht="25.5" customHeight="1">
      <c r="A6" s="195" t="s">
        <v>15</v>
      </c>
      <c r="B6" s="195" t="s">
        <v>159</v>
      </c>
      <c r="C6" s="195" t="s">
        <v>157</v>
      </c>
      <c r="D6" s="195" t="s">
        <v>71</v>
      </c>
      <c r="E6" s="195"/>
      <c r="F6" s="195" t="s">
        <v>74</v>
      </c>
      <c r="G6" s="195" t="s">
        <v>39</v>
      </c>
      <c r="H6" s="195"/>
      <c r="I6" s="195"/>
      <c r="J6" s="195" t="s">
        <v>40</v>
      </c>
      <c r="K6" s="195" t="s">
        <v>42</v>
      </c>
      <c r="L6" s="198" t="s">
        <v>165</v>
      </c>
    </row>
    <row r="7" spans="1:20" ht="60.75" customHeight="1">
      <c r="A7" s="195"/>
      <c r="B7" s="195"/>
      <c r="C7" s="195"/>
      <c r="D7" s="93" t="s">
        <v>43</v>
      </c>
      <c r="E7" s="93" t="s">
        <v>72</v>
      </c>
      <c r="F7" s="195"/>
      <c r="G7" s="93" t="s">
        <v>73</v>
      </c>
      <c r="H7" s="102" t="s">
        <v>172</v>
      </c>
      <c r="I7" s="93" t="s">
        <v>75</v>
      </c>
      <c r="J7" s="195"/>
      <c r="K7" s="195"/>
      <c r="L7" s="198"/>
    </row>
    <row r="8" spans="1:20" ht="26.25" customHeight="1">
      <c r="A8" s="99">
        <v>1</v>
      </c>
      <c r="B8" s="103">
        <v>12</v>
      </c>
      <c r="C8" s="49" t="s">
        <v>158</v>
      </c>
      <c r="D8" s="104" t="s">
        <v>143</v>
      </c>
      <c r="E8" s="104" t="s">
        <v>143</v>
      </c>
      <c r="F8" s="104">
        <v>9995</v>
      </c>
      <c r="G8" s="104">
        <v>7275</v>
      </c>
      <c r="H8" s="104">
        <v>2720</v>
      </c>
      <c r="I8" s="104">
        <v>0</v>
      </c>
      <c r="J8" s="104" t="s">
        <v>143</v>
      </c>
      <c r="K8" s="104">
        <v>107</v>
      </c>
      <c r="L8" s="99">
        <v>111</v>
      </c>
      <c r="T8" s="44" t="s">
        <v>163</v>
      </c>
    </row>
    <row r="9" spans="1:20" ht="30" customHeight="1">
      <c r="A9" s="99">
        <v>2</v>
      </c>
      <c r="B9" s="99">
        <v>13</v>
      </c>
      <c r="C9" s="99" t="s">
        <v>160</v>
      </c>
      <c r="D9" s="104" t="s">
        <v>143</v>
      </c>
      <c r="E9" s="104" t="s">
        <v>143</v>
      </c>
      <c r="F9" s="104">
        <v>31811</v>
      </c>
      <c r="G9" s="104">
        <v>9021</v>
      </c>
      <c r="H9" s="104">
        <v>22790</v>
      </c>
      <c r="I9" s="99"/>
      <c r="J9" s="99"/>
      <c r="K9" s="99">
        <v>141</v>
      </c>
      <c r="L9" s="99">
        <v>116</v>
      </c>
    </row>
    <row r="10" spans="1:20" ht="22.5" customHeight="1">
      <c r="A10" s="99">
        <v>3</v>
      </c>
      <c r="B10" s="99">
        <v>17</v>
      </c>
      <c r="C10" s="99" t="s">
        <v>161</v>
      </c>
      <c r="D10" s="104" t="s">
        <v>143</v>
      </c>
      <c r="E10" s="104" t="s">
        <v>143</v>
      </c>
      <c r="F10" s="104">
        <v>9995</v>
      </c>
      <c r="G10" s="104">
        <v>7275</v>
      </c>
      <c r="H10" s="104">
        <v>2720</v>
      </c>
      <c r="I10" s="99">
        <v>0</v>
      </c>
      <c r="J10" s="99"/>
      <c r="K10" s="99">
        <v>192</v>
      </c>
      <c r="L10" s="99">
        <v>51</v>
      </c>
    </row>
    <row r="11" spans="1:20" s="110" customFormat="1" ht="18" customHeight="1">
      <c r="A11" s="106" t="s">
        <v>142</v>
      </c>
      <c r="B11" s="106">
        <f>+B10+B9+B8</f>
        <v>42</v>
      </c>
      <c r="C11" s="107" t="s">
        <v>143</v>
      </c>
      <c r="D11" s="107" t="s">
        <v>143</v>
      </c>
      <c r="E11" s="107" t="s">
        <v>143</v>
      </c>
      <c r="F11" s="108">
        <f>+F10+F9+F8</f>
        <v>51801</v>
      </c>
      <c r="G11" s="108">
        <f>+G10+G9+G8</f>
        <v>23571</v>
      </c>
      <c r="H11" s="108">
        <f>+H10+H9+H8</f>
        <v>28230</v>
      </c>
      <c r="I11" s="108">
        <f>+I10+I9+I8</f>
        <v>0</v>
      </c>
      <c r="J11" s="108" t="e">
        <f t="shared" ref="J11:K11" si="0">+J10+J9+J8</f>
        <v>#VALUE!</v>
      </c>
      <c r="K11" s="108">
        <f t="shared" si="0"/>
        <v>440</v>
      </c>
      <c r="L11" s="106">
        <f>+L10+L9+L8</f>
        <v>278</v>
      </c>
    </row>
    <row r="12" spans="1:20" ht="29.25" customHeight="1">
      <c r="A12" s="201" t="s">
        <v>169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20" ht="30.75" customHeight="1">
      <c r="A13" s="195" t="s">
        <v>15</v>
      </c>
      <c r="B13" s="195" t="s">
        <v>159</v>
      </c>
      <c r="C13" s="195" t="s">
        <v>157</v>
      </c>
      <c r="D13" s="195" t="s">
        <v>71</v>
      </c>
      <c r="E13" s="195"/>
      <c r="F13" s="195" t="s">
        <v>74</v>
      </c>
      <c r="G13" s="195" t="s">
        <v>39</v>
      </c>
      <c r="H13" s="195"/>
      <c r="I13" s="195"/>
      <c r="J13" s="95"/>
      <c r="K13" s="95"/>
      <c r="L13" s="198" t="s">
        <v>165</v>
      </c>
    </row>
    <row r="14" spans="1:20" ht="43.5" customHeight="1">
      <c r="A14" s="195"/>
      <c r="B14" s="195"/>
      <c r="C14" s="195"/>
      <c r="D14" s="93" t="s">
        <v>43</v>
      </c>
      <c r="E14" s="93" t="s">
        <v>72</v>
      </c>
      <c r="F14" s="195"/>
      <c r="G14" s="93" t="s">
        <v>73</v>
      </c>
      <c r="H14" s="93" t="s">
        <v>45</v>
      </c>
      <c r="I14" s="93" t="s">
        <v>75</v>
      </c>
      <c r="J14" s="95"/>
      <c r="K14" s="95"/>
      <c r="L14" s="198"/>
    </row>
    <row r="15" spans="1:20" ht="26.25" customHeight="1">
      <c r="A15" s="99">
        <v>1</v>
      </c>
      <c r="B15" s="103">
        <v>18</v>
      </c>
      <c r="C15" s="49" t="s">
        <v>158</v>
      </c>
      <c r="D15" s="104" t="s">
        <v>143</v>
      </c>
      <c r="E15" s="104" t="s">
        <v>143</v>
      </c>
      <c r="F15" s="104">
        <v>23800</v>
      </c>
      <c r="G15" s="104">
        <v>17440</v>
      </c>
      <c r="H15" s="104">
        <v>6360</v>
      </c>
      <c r="I15" s="104">
        <v>0</v>
      </c>
      <c r="J15" s="95"/>
      <c r="K15" s="95"/>
      <c r="L15" s="104">
        <v>107</v>
      </c>
    </row>
    <row r="16" spans="1:20" ht="26.25" customHeight="1">
      <c r="A16" s="99">
        <v>2</v>
      </c>
      <c r="B16" s="99">
        <v>12</v>
      </c>
      <c r="C16" s="99" t="s">
        <v>160</v>
      </c>
      <c r="D16" s="104" t="s">
        <v>143</v>
      </c>
      <c r="E16" s="104" t="s">
        <v>143</v>
      </c>
      <c r="F16" s="99">
        <v>8390</v>
      </c>
      <c r="G16" s="99">
        <v>4970</v>
      </c>
      <c r="H16" s="99">
        <v>3420</v>
      </c>
      <c r="I16" s="99"/>
      <c r="J16" s="95"/>
      <c r="K16" s="95"/>
      <c r="L16" s="99">
        <v>141</v>
      </c>
    </row>
    <row r="17" spans="1:12" ht="26.25" customHeight="1">
      <c r="A17" s="99">
        <v>3</v>
      </c>
      <c r="B17" s="99">
        <v>50</v>
      </c>
      <c r="C17" s="99" t="s">
        <v>161</v>
      </c>
      <c r="D17" s="104" t="s">
        <v>143</v>
      </c>
      <c r="E17" s="104" t="s">
        <v>143</v>
      </c>
      <c r="F17" s="99">
        <v>35057</v>
      </c>
      <c r="G17" s="99">
        <v>10182</v>
      </c>
      <c r="H17" s="99">
        <v>24895</v>
      </c>
      <c r="I17" s="99">
        <v>0</v>
      </c>
      <c r="J17" s="95"/>
      <c r="K17" s="95"/>
      <c r="L17" s="99">
        <v>192</v>
      </c>
    </row>
    <row r="18" spans="1:12" s="110" customFormat="1" ht="21" customHeight="1">
      <c r="A18" s="106" t="s">
        <v>142</v>
      </c>
      <c r="B18" s="106">
        <v>80</v>
      </c>
      <c r="C18" s="107" t="s">
        <v>143</v>
      </c>
      <c r="D18" s="107" t="s">
        <v>143</v>
      </c>
      <c r="E18" s="107" t="s">
        <v>143</v>
      </c>
      <c r="F18" s="108">
        <f t="shared" ref="F18" si="1">+F17+F16+F15</f>
        <v>67247</v>
      </c>
      <c r="G18" s="108">
        <f t="shared" ref="G18" si="2">+G17+G16+G15</f>
        <v>32592</v>
      </c>
      <c r="H18" s="108">
        <f t="shared" ref="H18" si="3">+H17+H16+H15</f>
        <v>34675</v>
      </c>
      <c r="I18" s="108">
        <f t="shared" ref="I18" si="4">+I17+I16+I15</f>
        <v>0</v>
      </c>
      <c r="J18" s="109"/>
      <c r="K18" s="109"/>
      <c r="L18" s="108">
        <f>+L17+L16+L15</f>
        <v>440</v>
      </c>
    </row>
    <row r="19" spans="1:12" ht="9" customHeight="1">
      <c r="A19" s="96"/>
      <c r="B19" s="96"/>
      <c r="C19" s="97"/>
      <c r="D19" s="97"/>
      <c r="E19" s="97"/>
      <c r="F19" s="98"/>
      <c r="G19" s="98"/>
      <c r="H19" s="98"/>
      <c r="I19" s="98"/>
      <c r="J19" s="94"/>
      <c r="K19" s="94"/>
      <c r="L19" s="98"/>
    </row>
    <row r="20" spans="1:12" s="116" customFormat="1" ht="43.5" customHeight="1">
      <c r="A20" s="111" t="s">
        <v>166</v>
      </c>
      <c r="B20" s="112">
        <f>+B18-B11</f>
        <v>38</v>
      </c>
      <c r="C20" s="113"/>
      <c r="D20" s="113"/>
      <c r="E20" s="113"/>
      <c r="F20" s="114">
        <f>+F18-F11</f>
        <v>15446</v>
      </c>
      <c r="G20" s="114">
        <f>+G18-G11</f>
        <v>9021</v>
      </c>
      <c r="H20" s="114">
        <f>+H18-H11</f>
        <v>6445</v>
      </c>
      <c r="I20" s="115"/>
      <c r="J20" s="115"/>
      <c r="K20" s="115"/>
      <c r="L20" s="114">
        <f>+L18-L11</f>
        <v>162</v>
      </c>
    </row>
    <row r="21" spans="1:12" ht="24" customHeight="1">
      <c r="A21" s="196" t="s">
        <v>170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1:12" ht="15" hidden="1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</row>
    <row r="23" spans="1:12" ht="15" hidden="1" customHeight="1">
      <c r="A23" s="91"/>
      <c r="B23" s="91"/>
      <c r="C23" s="91"/>
      <c r="D23" s="91" t="s">
        <v>164</v>
      </c>
      <c r="E23" s="91"/>
      <c r="F23" s="91"/>
      <c r="G23" s="91"/>
      <c r="H23" s="91"/>
      <c r="I23" s="91"/>
      <c r="J23" s="100"/>
      <c r="K23" s="95"/>
      <c r="L23" s="92"/>
    </row>
    <row r="24" spans="1:12" ht="25.5" customHeight="1">
      <c r="A24" s="195" t="s">
        <v>15</v>
      </c>
      <c r="B24" s="195" t="s">
        <v>159</v>
      </c>
      <c r="C24" s="195" t="s">
        <v>157</v>
      </c>
      <c r="D24" s="195" t="s">
        <v>71</v>
      </c>
      <c r="E24" s="195"/>
      <c r="F24" s="195" t="s">
        <v>74</v>
      </c>
      <c r="G24" s="195" t="s">
        <v>39</v>
      </c>
      <c r="H24" s="195"/>
      <c r="I24" s="195"/>
      <c r="J24" s="95"/>
      <c r="K24" s="95"/>
      <c r="L24" s="198" t="s">
        <v>165</v>
      </c>
    </row>
    <row r="25" spans="1:12" ht="57.75" customHeight="1">
      <c r="A25" s="195"/>
      <c r="B25" s="195"/>
      <c r="C25" s="195"/>
      <c r="D25" s="93" t="s">
        <v>43</v>
      </c>
      <c r="E25" s="93" t="s">
        <v>72</v>
      </c>
      <c r="F25" s="195"/>
      <c r="G25" s="93" t="s">
        <v>73</v>
      </c>
      <c r="H25" s="93" t="s">
        <v>45</v>
      </c>
      <c r="I25" s="101" t="s">
        <v>171</v>
      </c>
      <c r="J25" s="95"/>
      <c r="K25" s="95"/>
      <c r="L25" s="198"/>
    </row>
    <row r="26" spans="1:12" ht="18.75">
      <c r="A26" s="99">
        <v>1</v>
      </c>
      <c r="B26" s="103">
        <v>4</v>
      </c>
      <c r="C26" s="49" t="s">
        <v>158</v>
      </c>
      <c r="D26" s="104" t="s">
        <v>143</v>
      </c>
      <c r="E26" s="104" t="s">
        <v>143</v>
      </c>
      <c r="F26" s="104">
        <v>21450</v>
      </c>
      <c r="G26" s="104">
        <v>16970</v>
      </c>
      <c r="H26" s="104">
        <v>330</v>
      </c>
      <c r="I26" s="104">
        <v>500</v>
      </c>
      <c r="J26" s="95"/>
      <c r="K26" s="95"/>
      <c r="L26" s="99">
        <v>50</v>
      </c>
    </row>
    <row r="27" spans="1:12" ht="18.75">
      <c r="A27" s="99">
        <v>2</v>
      </c>
      <c r="B27" s="99">
        <v>4</v>
      </c>
      <c r="C27" s="99" t="s">
        <v>160</v>
      </c>
      <c r="D27" s="104" t="s">
        <v>143</v>
      </c>
      <c r="E27" s="104" t="s">
        <v>143</v>
      </c>
      <c r="F27" s="105">
        <v>1086240</v>
      </c>
      <c r="G27" s="99">
        <v>84530</v>
      </c>
      <c r="H27" s="105">
        <v>1001710</v>
      </c>
      <c r="I27" s="99"/>
      <c r="J27" s="95"/>
      <c r="K27" s="95"/>
      <c r="L27" s="99">
        <v>273</v>
      </c>
    </row>
    <row r="28" spans="1:12" ht="18.75">
      <c r="A28" s="99">
        <v>3</v>
      </c>
      <c r="B28" s="99">
        <v>5</v>
      </c>
      <c r="C28" s="99" t="s">
        <v>161</v>
      </c>
      <c r="D28" s="104" t="s">
        <v>143</v>
      </c>
      <c r="E28" s="104" t="s">
        <v>143</v>
      </c>
      <c r="F28" s="99">
        <v>2650</v>
      </c>
      <c r="G28" s="99">
        <v>1100</v>
      </c>
      <c r="H28" s="99">
        <v>1550</v>
      </c>
      <c r="I28" s="99">
        <v>0</v>
      </c>
      <c r="J28" s="95"/>
      <c r="K28" s="95"/>
      <c r="L28" s="99">
        <v>17</v>
      </c>
    </row>
    <row r="29" spans="1:12" s="110" customFormat="1" ht="25.5" customHeight="1">
      <c r="A29" s="106" t="s">
        <v>142</v>
      </c>
      <c r="B29" s="106">
        <f>SUM(B26:B28)</f>
        <v>13</v>
      </c>
      <c r="C29" s="107" t="s">
        <v>143</v>
      </c>
      <c r="D29" s="107" t="s">
        <v>143</v>
      </c>
      <c r="E29" s="107" t="s">
        <v>143</v>
      </c>
      <c r="F29" s="106">
        <f t="shared" ref="F29:L29" si="5">SUM(F26:F28)</f>
        <v>1110340</v>
      </c>
      <c r="G29" s="106">
        <f t="shared" si="5"/>
        <v>102600</v>
      </c>
      <c r="H29" s="106">
        <f t="shared" si="5"/>
        <v>1003590</v>
      </c>
      <c r="I29" s="106">
        <f t="shared" si="5"/>
        <v>500</v>
      </c>
      <c r="J29" s="106">
        <f t="shared" si="5"/>
        <v>0</v>
      </c>
      <c r="K29" s="106">
        <f t="shared" si="5"/>
        <v>0</v>
      </c>
      <c r="L29" s="106">
        <f t="shared" si="5"/>
        <v>340</v>
      </c>
    </row>
  </sheetData>
  <mergeCells count="30">
    <mergeCell ref="A24:A25"/>
    <mergeCell ref="B24:B25"/>
    <mergeCell ref="A12:L12"/>
    <mergeCell ref="A6:A7"/>
    <mergeCell ref="C24:C25"/>
    <mergeCell ref="D24:E24"/>
    <mergeCell ref="A4:L4"/>
    <mergeCell ref="A5:L5"/>
    <mergeCell ref="G13:I13"/>
    <mergeCell ref="A13:A14"/>
    <mergeCell ref="B13:B14"/>
    <mergeCell ref="C13:C14"/>
    <mergeCell ref="D13:E13"/>
    <mergeCell ref="F13:F14"/>
    <mergeCell ref="F24:F25"/>
    <mergeCell ref="G24:I24"/>
    <mergeCell ref="H1:K1"/>
    <mergeCell ref="B2:K2"/>
    <mergeCell ref="A21:L22"/>
    <mergeCell ref="K6:K7"/>
    <mergeCell ref="B6:B7"/>
    <mergeCell ref="C6:C7"/>
    <mergeCell ref="D6:E6"/>
    <mergeCell ref="F6:F7"/>
    <mergeCell ref="G6:I6"/>
    <mergeCell ref="J6:J7"/>
    <mergeCell ref="L13:L14"/>
    <mergeCell ref="L6:L7"/>
    <mergeCell ref="L24:L25"/>
    <mergeCell ref="A3:L3"/>
  </mergeCells>
  <printOptions horizontalCentered="1"/>
  <pageMargins left="0" right="0.19685039370078741" top="0.19685039370078741" bottom="0" header="0" footer="0"/>
  <pageSetup paperSize="9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topLeftCell="E2" zoomScale="70" zoomScaleNormal="55" zoomScaleSheetLayoutView="70" workbookViewId="0">
      <selection activeCell="K35" sqref="K35"/>
    </sheetView>
  </sheetViews>
  <sheetFormatPr defaultRowHeight="15.75"/>
  <cols>
    <col min="1" max="1" width="7" style="44" customWidth="1"/>
    <col min="2" max="2" width="10" style="44" customWidth="1"/>
    <col min="3" max="3" width="40.85546875" style="44" customWidth="1"/>
    <col min="4" max="4" width="32.5703125" style="44" customWidth="1"/>
    <col min="5" max="6" width="13.42578125" style="44" customWidth="1"/>
    <col min="7" max="7" width="14" style="44" customWidth="1"/>
    <col min="8" max="8" width="10.7109375" style="44" customWidth="1"/>
    <col min="9" max="9" width="11" style="44" customWidth="1"/>
    <col min="10" max="10" width="13.42578125" style="44" customWidth="1"/>
    <col min="11" max="11" width="25.140625" style="44" customWidth="1"/>
    <col min="12" max="12" width="14.5703125" style="44" customWidth="1"/>
    <col min="13" max="13" width="11.5703125" style="44" customWidth="1"/>
    <col min="14" max="14" width="9.140625" style="44" customWidth="1"/>
    <col min="15" max="16384" width="9.140625" style="44"/>
  </cols>
  <sheetData>
    <row r="1" spans="1:14" ht="15.75" hidden="1" customHeight="1">
      <c r="A1" s="42"/>
      <c r="B1" s="42"/>
      <c r="C1" s="42"/>
      <c r="D1" s="42"/>
      <c r="E1" s="42"/>
      <c r="F1" s="42"/>
      <c r="G1" s="42"/>
      <c r="H1" s="42"/>
      <c r="I1" s="190"/>
      <c r="J1" s="190"/>
      <c r="K1" s="190"/>
      <c r="L1" s="190"/>
      <c r="M1" s="190"/>
      <c r="N1" s="43" t="s">
        <v>140</v>
      </c>
    </row>
    <row r="2" spans="1:14" ht="11.2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45" t="s">
        <v>141</v>
      </c>
    </row>
    <row r="3" spans="1:14" ht="27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188"/>
      <c r="L3" s="188"/>
      <c r="M3" s="90"/>
      <c r="N3" s="45"/>
    </row>
    <row r="4" spans="1:14" ht="11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45"/>
    </row>
    <row r="5" spans="1:14" ht="28.5" customHeight="1">
      <c r="A5" s="192" t="s">
        <v>156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4" ht="30" customHeight="1">
      <c r="A6" s="193" t="s">
        <v>69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4" ht="39" customHeight="1">
      <c r="A7" s="189" t="s">
        <v>15</v>
      </c>
      <c r="B7" s="189" t="s">
        <v>130</v>
      </c>
      <c r="C7" s="189" t="s">
        <v>70</v>
      </c>
      <c r="D7" s="189" t="s">
        <v>38</v>
      </c>
      <c r="E7" s="189" t="s">
        <v>71</v>
      </c>
      <c r="F7" s="189"/>
      <c r="G7" s="189" t="s">
        <v>74</v>
      </c>
      <c r="H7" s="189" t="s">
        <v>39</v>
      </c>
      <c r="I7" s="189"/>
      <c r="J7" s="189"/>
      <c r="K7" s="189" t="s">
        <v>40</v>
      </c>
      <c r="L7" s="189" t="s">
        <v>41</v>
      </c>
      <c r="M7" s="189" t="s">
        <v>42</v>
      </c>
    </row>
    <row r="8" spans="1:14" ht="70.5" customHeight="1">
      <c r="A8" s="189"/>
      <c r="B8" s="189"/>
      <c r="C8" s="189"/>
      <c r="D8" s="189"/>
      <c r="E8" s="88" t="s">
        <v>43</v>
      </c>
      <c r="F8" s="88" t="s">
        <v>72</v>
      </c>
      <c r="G8" s="189"/>
      <c r="H8" s="88" t="s">
        <v>73</v>
      </c>
      <c r="I8" s="88" t="s">
        <v>45</v>
      </c>
      <c r="J8" s="88" t="s">
        <v>75</v>
      </c>
      <c r="K8" s="189"/>
      <c r="L8" s="189"/>
      <c r="M8" s="189"/>
    </row>
    <row r="9" spans="1:14" ht="28.5" customHeight="1">
      <c r="A9" s="88">
        <v>3</v>
      </c>
      <c r="B9" s="47" t="s">
        <v>143</v>
      </c>
      <c r="C9" s="46" t="s">
        <v>142</v>
      </c>
      <c r="D9" s="47" t="s">
        <v>143</v>
      </c>
      <c r="E9" s="47" t="s">
        <v>143</v>
      </c>
      <c r="F9" s="47" t="s">
        <v>143</v>
      </c>
      <c r="G9" s="47">
        <f>SUM(G10:G12)</f>
        <v>2630</v>
      </c>
      <c r="H9" s="47">
        <f>SUM(H10:H12)</f>
        <v>2100</v>
      </c>
      <c r="I9" s="47">
        <f>SUM(I10:I12)</f>
        <v>530</v>
      </c>
      <c r="J9" s="47">
        <f>SUM(J10:J12)</f>
        <v>0</v>
      </c>
      <c r="K9" s="47" t="s">
        <v>143</v>
      </c>
      <c r="L9" s="47" t="s">
        <v>143</v>
      </c>
      <c r="M9" s="47">
        <f>SUM(M10:M12)</f>
        <v>13</v>
      </c>
    </row>
    <row r="10" spans="1:14" ht="47.25" customHeight="1">
      <c r="A10" s="31">
        <v>1</v>
      </c>
      <c r="B10" s="31" t="s">
        <v>55</v>
      </c>
      <c r="C10" s="49" t="s">
        <v>117</v>
      </c>
      <c r="D10" s="49" t="s">
        <v>118</v>
      </c>
      <c r="E10" s="50" t="s">
        <v>17</v>
      </c>
      <c r="F10" s="50"/>
      <c r="G10" s="31">
        <v>1500</v>
      </c>
      <c r="H10" s="31">
        <v>1500</v>
      </c>
      <c r="I10" s="31"/>
      <c r="J10" s="31"/>
      <c r="K10" s="51" t="s">
        <v>109</v>
      </c>
      <c r="L10" s="52">
        <v>43525</v>
      </c>
      <c r="M10" s="31">
        <v>8</v>
      </c>
    </row>
    <row r="11" spans="1:14" ht="47.25" customHeight="1">
      <c r="A11" s="31">
        <v>2</v>
      </c>
      <c r="B11" s="31" t="s">
        <v>53</v>
      </c>
      <c r="C11" s="49" t="s">
        <v>137</v>
      </c>
      <c r="D11" s="49" t="s">
        <v>118</v>
      </c>
      <c r="E11" s="50" t="s">
        <v>17</v>
      </c>
      <c r="F11" s="31"/>
      <c r="G11" s="31">
        <v>1000</v>
      </c>
      <c r="H11" s="31">
        <v>500</v>
      </c>
      <c r="I11" s="31">
        <v>500</v>
      </c>
      <c r="J11" s="31"/>
      <c r="K11" s="51" t="s">
        <v>35</v>
      </c>
      <c r="L11" s="52">
        <v>43525</v>
      </c>
      <c r="M11" s="31">
        <v>3</v>
      </c>
    </row>
    <row r="12" spans="1:14" ht="30" customHeight="1">
      <c r="A12" s="31">
        <v>3</v>
      </c>
      <c r="B12" s="31" t="s">
        <v>54</v>
      </c>
      <c r="C12" s="49" t="s">
        <v>136</v>
      </c>
      <c r="D12" s="49" t="s">
        <v>123</v>
      </c>
      <c r="E12" s="50" t="s">
        <v>17</v>
      </c>
      <c r="F12" s="50"/>
      <c r="G12" s="31">
        <v>130</v>
      </c>
      <c r="H12" s="31">
        <v>100</v>
      </c>
      <c r="I12" s="31">
        <v>30</v>
      </c>
      <c r="J12" s="31"/>
      <c r="K12" s="51" t="s">
        <v>35</v>
      </c>
      <c r="L12" s="52">
        <v>43525</v>
      </c>
      <c r="M12" s="31">
        <v>2</v>
      </c>
    </row>
    <row r="13" spans="1:14">
      <c r="A13" s="89"/>
      <c r="B13" s="89"/>
      <c r="C13" s="58"/>
      <c r="D13" s="58"/>
      <c r="E13" s="59"/>
      <c r="F13" s="42"/>
      <c r="N13" s="59"/>
    </row>
    <row r="14" spans="1:14">
      <c r="A14" s="89"/>
      <c r="B14" s="89"/>
      <c r="C14" s="58"/>
      <c r="D14" s="58"/>
      <c r="E14" s="59"/>
      <c r="F14" s="42"/>
      <c r="N14" s="59"/>
    </row>
  </sheetData>
  <mergeCells count="15">
    <mergeCell ref="A5:M5"/>
    <mergeCell ref="A6:M6"/>
    <mergeCell ref="A7:A8"/>
    <mergeCell ref="B7:B8"/>
    <mergeCell ref="C7:C8"/>
    <mergeCell ref="D7:D8"/>
    <mergeCell ref="E7:F7"/>
    <mergeCell ref="G7:G8"/>
    <mergeCell ref="H7:J7"/>
    <mergeCell ref="K7:K8"/>
    <mergeCell ref="L7:L8"/>
    <mergeCell ref="M7:M8"/>
    <mergeCell ref="K3:L3"/>
    <mergeCell ref="I1:M1"/>
    <mergeCell ref="A2:M2"/>
  </mergeCells>
  <printOptions horizontalCentered="1"/>
  <pageMargins left="0" right="0" top="0" bottom="0" header="0" footer="0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туман титул</vt:lpstr>
      <vt:lpstr>таққослама</vt:lpstr>
      <vt:lpstr>худуд</vt:lpstr>
      <vt:lpstr>банк</vt:lpstr>
      <vt:lpstr>йўналишлари </vt:lpstr>
      <vt:lpstr>хориж инв.</vt:lpstr>
      <vt:lpstr>манзилли</vt:lpstr>
      <vt:lpstr>3 та йуналиш своди</vt:lpstr>
      <vt:lpstr>1чорак</vt:lpstr>
      <vt:lpstr>'1чорак'!Заголовки_для_печати</vt:lpstr>
      <vt:lpstr>'3 та йуналиш своди'!Заголовки_для_печати</vt:lpstr>
      <vt:lpstr>манзилли!Заголовки_для_печати</vt:lpstr>
      <vt:lpstr>'хориж инв.'!Заголовки_для_печати</vt:lpstr>
      <vt:lpstr>'1чорак'!Область_печати</vt:lpstr>
      <vt:lpstr>'3 та йуналиш своди'!Область_печати</vt:lpstr>
      <vt:lpstr>банк!Область_печати</vt:lpstr>
      <vt:lpstr>'йўналишлари '!Область_печати</vt:lpstr>
      <vt:lpstr>манзилли!Область_печати</vt:lpstr>
      <vt:lpstr>таққослама!Область_печати</vt:lpstr>
      <vt:lpstr>'туман титул'!Область_печати</vt:lpstr>
      <vt:lpstr>'хориж инв.'!Область_печати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А.Рустамов</cp:lastModifiedBy>
  <cp:lastPrinted>2019-01-08T12:44:59Z</cp:lastPrinted>
  <dcterms:created xsi:type="dcterms:W3CDTF">2017-12-22T18:47:31Z</dcterms:created>
  <dcterms:modified xsi:type="dcterms:W3CDTF">2019-01-30T16:55:20Z</dcterms:modified>
</cp:coreProperties>
</file>